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dsc-my.sharepoint.com/personal/team_365dsc_onmicrosoft_com/Documents/Marketing/365 Financial Analyst/_WEBSITE/2_Content/4_Resources/Templates &amp; Models/Word + Excel files/"/>
    </mc:Choice>
  </mc:AlternateContent>
  <xr:revisionPtr revIDLastSave="21" documentId="13_ncr:1_{449F99F6-26B4-4D01-8421-F3183BDC165F}" xr6:coauthVersionLast="47" xr6:coauthVersionMax="47" xr10:uidLastSave="{CF8244DD-3AD1-4648-B423-F07F76188227}"/>
  <bookViews>
    <workbookView xWindow="11520" yWindow="0" windowWidth="11520" windowHeight="12360" firstSheet="1" activeTab="2" xr2:uid="{C0DD0FA9-0240-4A2E-B435-1A7AB2B2EA9C}"/>
  </bookViews>
  <sheets>
    <sheet name="Cover Page" sheetId="3" r:id="rId1"/>
    <sheet name="2-Stage DDM" sheetId="1" r:id="rId2"/>
    <sheet name="Save 60%" sheetId="4" r:id="rId3"/>
  </sheets>
  <definedNames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0">'Cover Page'!$A$1:$P$23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" l="1"/>
  <c r="D23" i="1" s="1"/>
  <c r="E23" i="1" s="1"/>
  <c r="F23" i="1" s="1"/>
  <c r="G23" i="1" s="1"/>
  <c r="H23" i="1" s="1"/>
  <c r="I23" i="1" s="1"/>
  <c r="H25" i="1" s="1"/>
  <c r="E32" i="1"/>
  <c r="E26" i="1" l="1"/>
  <c r="D26" i="1"/>
  <c r="F26" i="1" l="1"/>
  <c r="G26" i="1" l="1"/>
  <c r="H26" i="1" l="1"/>
  <c r="C27" i="1" s="1"/>
  <c r="C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365</author>
  </authors>
  <commentList>
    <comment ref="C24" authorId="0" shapeId="0" xr:uid="{B7E2ED01-85D9-4FAB-8F40-0B59B8A7E90E}">
      <text>
        <r>
          <rPr>
            <b/>
            <sz val="9"/>
            <color indexed="81"/>
            <rFont val="Tahoma"/>
            <charset val="1"/>
          </rPr>
          <t>365: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<sst xmlns="http://schemas.openxmlformats.org/spreadsheetml/2006/main" count="32" uniqueCount="31">
  <si>
    <t>Year</t>
  </si>
  <si>
    <t>Assumptions</t>
  </si>
  <si>
    <t>Present value</t>
  </si>
  <si>
    <t>Terminal value</t>
  </si>
  <si>
    <t>2019
Act</t>
  </si>
  <si>
    <t>2020
Fcst</t>
  </si>
  <si>
    <t>2021
Fcst</t>
  </si>
  <si>
    <t>2022
Fcst</t>
  </si>
  <si>
    <t>2023
Fcst</t>
  </si>
  <si>
    <t>2024
Fcst</t>
  </si>
  <si>
    <t>2025
Fcst</t>
  </si>
  <si>
    <t>Dividend</t>
  </si>
  <si>
    <t>1st Stage: Finite Horizon</t>
  </si>
  <si>
    <t>2nd Stage:
Perpetuity</t>
  </si>
  <si>
    <t>Dividend (2019)</t>
  </si>
  <si>
    <t>Dividend + Terminal Value</t>
  </si>
  <si>
    <t>Output</t>
  </si>
  <si>
    <t>Share Price</t>
  </si>
  <si>
    <t>Input Data</t>
  </si>
  <si>
    <t>Description</t>
  </si>
  <si>
    <t>This Excel model is for educational purposes only.</t>
  </si>
  <si>
    <t>Strictly Confidential</t>
  </si>
  <si>
    <t>All content is Copyright material of 365 Financial Analyst ®</t>
  </si>
  <si>
    <t>Cost of Equity</t>
  </si>
  <si>
    <t>Number of Outstanding Shares</t>
  </si>
  <si>
    <t>Long-term Growth rate</t>
  </si>
  <si>
    <t>Short-term Growth rate</t>
  </si>
  <si>
    <t>Two-Stage Dividend Discount Model</t>
  </si>
  <si>
    <t>The two-stage dividend discount model is used to value growth companies that experience two growth phases. In the first stage, the dividend grows at a constant rate for a limited time. In the second phase, the dividend is assumed to grow at a constant rate for the remainder of the company’s life.</t>
  </si>
  <si>
    <t>© 2023, 365 Financial Analyst ®</t>
  </si>
  <si>
    <t xml:space="preserve">Learn Finance with Practical Self-Paced Video Lessons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</si>
</sst>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7" formatCode="&quot;$&quot;#,##0.00_);\(&quot;$&quot;#,##0.00\)"/>
    <numFmt numFmtId="8" formatCode="&quot;$&quot;#,##0.00_);[Red]\(&quot;$&quot;#,##0.00\)"/>
  </numFmts>
  <fonts count="2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rgb="FF00206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1"/>
      <color theme="2" tint="0.59996337778862885"/>
      <name val="Arial"/>
      <family val="2"/>
    </font>
    <font>
      <sz val="11"/>
      <color theme="2" tint="0.39997558519241921"/>
      <name val="Arial"/>
      <family val="2"/>
    </font>
    <font>
      <sz val="11"/>
      <color theme="0"/>
      <name val="Arial"/>
      <family val="2"/>
    </font>
    <font>
      <sz val="20"/>
      <color theme="0"/>
      <name val="Arial"/>
      <family val="2"/>
    </font>
    <font>
      <b/>
      <sz val="11"/>
      <color theme="0"/>
      <name val="Arial"/>
      <family val="2"/>
    </font>
    <font>
      <sz val="9"/>
      <color theme="0"/>
      <name val="Arial"/>
      <family val="2"/>
    </font>
    <font>
      <u/>
      <sz val="10"/>
      <color theme="10"/>
      <name val="Arial"/>
      <family val="2"/>
    </font>
    <font>
      <u/>
      <sz val="9"/>
      <color theme="0"/>
      <name val="Arial"/>
      <family val="2"/>
    </font>
    <font>
      <sz val="11"/>
      <color rgb="FF0073B0"/>
      <name val="Arial"/>
      <family val="2"/>
    </font>
    <font>
      <b/>
      <sz val="12"/>
      <color rgb="FF0073B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20"/>
      <color rgb="FF132E57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036FF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ck">
        <color rgb="FF0073B0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7" fillId="0" borderId="0"/>
    <xf numFmtId="0" fontId="5" fillId="0" borderId="0"/>
    <xf numFmtId="0" fontId="5" fillId="0" borderId="0"/>
    <xf numFmtId="0" fontId="16" fillId="0" borderId="0" applyNumberFormat="0" applyFill="0" applyBorder="0" applyAlignment="0" applyProtection="0"/>
  </cellStyleXfs>
  <cellXfs count="5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8" fontId="1" fillId="2" borderId="0" xfId="0" applyNumberFormat="1" applyFont="1" applyFill="1" applyAlignment="1">
      <alignment horizontal="center"/>
    </xf>
    <xf numFmtId="8" fontId="2" fillId="2" borderId="0" xfId="0" applyNumberFormat="1" applyFont="1" applyFill="1" applyAlignment="1">
      <alignment horizontal="center"/>
    </xf>
    <xf numFmtId="0" fontId="3" fillId="3" borderId="0" xfId="0" applyFont="1" applyFill="1"/>
    <xf numFmtId="0" fontId="1" fillId="3" borderId="0" xfId="0" applyFont="1" applyFill="1"/>
    <xf numFmtId="9" fontId="1" fillId="3" borderId="0" xfId="0" applyNumberFormat="1" applyFont="1" applyFill="1"/>
    <xf numFmtId="6" fontId="1" fillId="3" borderId="0" xfId="0" applyNumberFormat="1" applyFont="1" applyFill="1"/>
    <xf numFmtId="8" fontId="4" fillId="2" borderId="0" xfId="0" applyNumberFormat="1" applyFont="1" applyFill="1" applyAlignment="1">
      <alignment horizontal="center"/>
    </xf>
    <xf numFmtId="8" fontId="2" fillId="4" borderId="0" xfId="0" applyNumberFormat="1" applyFont="1" applyFill="1" applyAlignment="1">
      <alignment horizontal="center"/>
    </xf>
    <xf numFmtId="8" fontId="2" fillId="2" borderId="2" xfId="0" applyNumberFormat="1" applyFont="1" applyFill="1" applyBorder="1" applyAlignment="1">
      <alignment horizontal="center"/>
    </xf>
    <xf numFmtId="8" fontId="4" fillId="4" borderId="0" xfId="0" applyNumberFormat="1" applyFont="1" applyFill="1" applyAlignment="1">
      <alignment horizontal="center" wrapText="1"/>
    </xf>
    <xf numFmtId="6" fontId="1" fillId="2" borderId="0" xfId="0" applyNumberFormat="1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wrapText="1"/>
    </xf>
    <xf numFmtId="2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8" fontId="1" fillId="2" borderId="0" xfId="0" applyNumberFormat="1" applyFont="1" applyFill="1" applyAlignment="1">
      <alignment horizontal="left"/>
    </xf>
    <xf numFmtId="0" fontId="1" fillId="2" borderId="2" xfId="0" applyFont="1" applyFill="1" applyBorder="1" applyAlignment="1">
      <alignment horizontal="left"/>
    </xf>
    <xf numFmtId="49" fontId="8" fillId="2" borderId="3" xfId="1" applyNumberFormat="1" applyFont="1" applyFill="1" applyBorder="1" applyAlignment="1">
      <alignment wrapText="1"/>
    </xf>
    <xf numFmtId="49" fontId="8" fillId="2" borderId="3" xfId="1" applyNumberFormat="1" applyFont="1" applyFill="1" applyBorder="1" applyAlignment="1">
      <alignment horizontal="center" wrapText="1"/>
    </xf>
    <xf numFmtId="0" fontId="9" fillId="2" borderId="3" xfId="1" applyFont="1" applyFill="1" applyBorder="1"/>
    <xf numFmtId="7" fontId="9" fillId="2" borderId="3" xfId="1" applyNumberFormat="1" applyFont="1" applyFill="1" applyBorder="1"/>
    <xf numFmtId="0" fontId="1" fillId="2" borderId="0" xfId="2" applyFont="1" applyFill="1"/>
    <xf numFmtId="8" fontId="1" fillId="2" borderId="4" xfId="0" applyNumberFormat="1" applyFont="1" applyFill="1" applyBorder="1" applyAlignment="1">
      <alignment horizontal="right"/>
    </xf>
    <xf numFmtId="0" fontId="2" fillId="2" borderId="0" xfId="0" applyFont="1" applyFill="1"/>
    <xf numFmtId="0" fontId="19" fillId="0" borderId="0" xfId="2" applyFont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/>
    </xf>
    <xf numFmtId="0" fontId="10" fillId="9" borderId="0" xfId="3" applyFont="1" applyFill="1"/>
    <xf numFmtId="0" fontId="11" fillId="9" borderId="0" xfId="3" applyFont="1" applyFill="1"/>
    <xf numFmtId="0" fontId="12" fillId="9" borderId="0" xfId="3" applyFont="1" applyFill="1"/>
    <xf numFmtId="0" fontId="13" fillId="9" borderId="0" xfId="3" applyFont="1" applyFill="1" applyProtection="1">
      <protection locked="0"/>
    </xf>
    <xf numFmtId="0" fontId="12" fillId="9" borderId="5" xfId="3" applyFont="1" applyFill="1" applyBorder="1" applyProtection="1">
      <protection locked="0"/>
    </xf>
    <xf numFmtId="0" fontId="12" fillId="9" borderId="5" xfId="3" applyFont="1" applyFill="1" applyBorder="1"/>
    <xf numFmtId="0" fontId="12" fillId="9" borderId="6" xfId="3" applyFont="1" applyFill="1" applyBorder="1"/>
    <xf numFmtId="0" fontId="20" fillId="9" borderId="0" xfId="3" applyFont="1" applyFill="1"/>
    <xf numFmtId="0" fontId="21" fillId="9" borderId="7" xfId="3" applyFont="1" applyFill="1" applyBorder="1" applyAlignment="1">
      <alignment horizontal="left" vertical="center" wrapText="1"/>
    </xf>
    <xf numFmtId="0" fontId="21" fillId="9" borderId="0" xfId="3" applyFont="1" applyFill="1" applyAlignment="1">
      <alignment horizontal="left" vertical="center" wrapText="1"/>
    </xf>
    <xf numFmtId="0" fontId="21" fillId="9" borderId="6" xfId="3" applyFont="1" applyFill="1" applyBorder="1" applyAlignment="1">
      <alignment horizontal="left" vertical="center" wrapText="1"/>
    </xf>
    <xf numFmtId="0" fontId="21" fillId="9" borderId="8" xfId="3" applyFont="1" applyFill="1" applyBorder="1" applyAlignment="1">
      <alignment horizontal="left" vertical="center" wrapText="1"/>
    </xf>
    <xf numFmtId="0" fontId="21" fillId="9" borderId="5" xfId="3" applyFont="1" applyFill="1" applyBorder="1" applyAlignment="1">
      <alignment horizontal="left" vertical="center" wrapText="1"/>
    </xf>
    <xf numFmtId="0" fontId="21" fillId="9" borderId="9" xfId="3" applyFont="1" applyFill="1" applyBorder="1" applyAlignment="1">
      <alignment horizontal="left" vertical="center" wrapText="1"/>
    </xf>
    <xf numFmtId="0" fontId="12" fillId="9" borderId="10" xfId="3" applyFont="1" applyFill="1" applyBorder="1"/>
    <xf numFmtId="0" fontId="15" fillId="9" borderId="0" xfId="3" applyFont="1" applyFill="1"/>
    <xf numFmtId="0" fontId="14" fillId="9" borderId="0" xfId="3" applyFont="1" applyFill="1" applyAlignment="1">
      <alignment horizontal="right"/>
    </xf>
    <xf numFmtId="0" fontId="17" fillId="9" borderId="0" xfId="4" applyFont="1" applyFill="1" applyBorder="1"/>
    <xf numFmtId="0" fontId="18" fillId="9" borderId="0" xfId="3" applyFont="1" applyFill="1"/>
    <xf numFmtId="0" fontId="22" fillId="9" borderId="0" xfId="3" applyFont="1" applyFill="1"/>
    <xf numFmtId="0" fontId="0" fillId="9" borderId="0" xfId="0" applyFill="1"/>
  </cellXfs>
  <cellStyles count="5">
    <cellStyle name="Hyperlink 2 2" xfId="4" xr:uid="{94B1D470-C83A-4170-8E95-807A6C666973}"/>
    <cellStyle name="Normal" xfId="0" builtinId="0"/>
    <cellStyle name="Normal 10" xfId="2" xr:uid="{CEA4586A-2369-438A-9887-5445E9458BE4}"/>
    <cellStyle name="Normal 2" xfId="1" xr:uid="{BB89FD5F-ADC9-4019-AB16-D855E42D044C}"/>
    <cellStyle name="Normal 2 2 2" xfId="3" xr:uid="{7CDC88EB-A1C5-4ED2-B609-9118D95D66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365financialanalyst.com/resources-center/offer?utm_medium=website&amp;utm_source=resource&amp;utm_campaign=web-rs-template%20&amp;utm_content=template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365financialanalyst.com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s://365financialanalyst.com/resources-center/offer?utm_medium=website&amp;utm_source=resource&amp;utm_campaign=web-rs-template%20&amp;utm_content=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10</xdr:col>
      <xdr:colOff>221434</xdr:colOff>
      <xdr:row>7</xdr:row>
      <xdr:rowOff>168657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D1E280-8500-460B-97FC-AA268F324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02229" y="957943"/>
          <a:ext cx="7754348" cy="887114"/>
        </a:xfrm>
        <a:prstGeom prst="rect">
          <a:avLst/>
        </a:prstGeom>
      </xdr:spPr>
    </xdr:pic>
    <xdr:clientData/>
  </xdr:twoCellAnchor>
  <xdr:oneCellAnchor>
    <xdr:from>
      <xdr:col>1</xdr:col>
      <xdr:colOff>670560</xdr:colOff>
      <xdr:row>23</xdr:row>
      <xdr:rowOff>10160</xdr:rowOff>
    </xdr:from>
    <xdr:ext cx="184731" cy="26936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FE37058-5EA3-4C6A-B9F4-368D10B737C4}"/>
            </a:ext>
          </a:extLst>
        </xdr:cNvPr>
        <xdr:cNvSpPr txBox="1"/>
      </xdr:nvSpPr>
      <xdr:spPr>
        <a:xfrm>
          <a:off x="1424940" y="5664200"/>
          <a:ext cx="184731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2</xdr:col>
      <xdr:colOff>43544</xdr:colOff>
      <xdr:row>25</xdr:row>
      <xdr:rowOff>0</xdr:rowOff>
    </xdr:from>
    <xdr:to>
      <xdr:col>2</xdr:col>
      <xdr:colOff>1520330</xdr:colOff>
      <xdr:row>27</xdr:row>
      <xdr:rowOff>35602</xdr:rowOff>
    </xdr:to>
    <xdr:sp macro="" textlink="">
      <xdr:nvSpPr>
        <xdr:cNvPr id="5" name="Rectangle: Rounded Corner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12AC3DF-36CF-4F1E-907F-A7A6D8DD2493}"/>
            </a:ext>
          </a:extLst>
        </xdr:cNvPr>
        <xdr:cNvSpPr/>
      </xdr:nvSpPr>
      <xdr:spPr>
        <a:xfrm>
          <a:off x="1545773" y="6368143"/>
          <a:ext cx="1476786" cy="514573"/>
        </a:xfrm>
        <a:prstGeom prst="roundRect">
          <a:avLst/>
        </a:prstGeom>
        <a:solidFill>
          <a:srgbClr val="EDC843"/>
        </a:solidFill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0" u="none">
              <a:ln>
                <a:solidFill>
                  <a:srgbClr val="003366"/>
                </a:solidFill>
              </a:ln>
              <a:solidFill>
                <a:srgbClr val="003366"/>
              </a:solidFill>
            </a:rPr>
            <a:t>Start</a:t>
          </a:r>
          <a:r>
            <a:rPr lang="en-US" sz="1400" b="0" u="none" baseline="0">
              <a:ln>
                <a:solidFill>
                  <a:srgbClr val="003366"/>
                </a:solidFill>
              </a:ln>
              <a:solidFill>
                <a:srgbClr val="003366"/>
              </a:solidFill>
            </a:rPr>
            <a:t> at 60% OFF</a:t>
          </a:r>
          <a:endParaRPr lang="en-US" sz="1400" b="0" u="none">
            <a:ln>
              <a:solidFill>
                <a:srgbClr val="003366"/>
              </a:solidFill>
            </a:ln>
            <a:solidFill>
              <a:srgbClr val="003366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87630</xdr:colOff>
      <xdr:row>31</xdr:row>
      <xdr:rowOff>74295</xdr:rowOff>
    </xdr:from>
    <xdr:to>
      <xdr:col>3</xdr:col>
      <xdr:colOff>541020</xdr:colOff>
      <xdr:row>31</xdr:row>
      <xdr:rowOff>74296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FDF85236-957E-4A1D-BB5A-E74FE29CD50C}"/>
            </a:ext>
          </a:extLst>
        </xdr:cNvPr>
        <xdr:cNvCxnSpPr/>
      </xdr:nvCxnSpPr>
      <xdr:spPr>
        <a:xfrm flipH="1">
          <a:off x="2506980" y="4884420"/>
          <a:ext cx="45339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38100</xdr:rowOff>
    </xdr:from>
    <xdr:to>
      <xdr:col>17</xdr:col>
      <xdr:colOff>68580</xdr:colOff>
      <xdr:row>27</xdr:row>
      <xdr:rowOff>6671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7C50B6-DE09-4292-A62E-9C1128F6F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38100"/>
          <a:ext cx="10386060" cy="4906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087AE-43E5-4861-8119-B0172E440C87}">
  <dimension ref="A1:P43"/>
  <sheetViews>
    <sheetView showGridLines="0" topLeftCell="A3" zoomScale="70" zoomScaleNormal="70" workbookViewId="0">
      <selection activeCell="D29" sqref="D29"/>
    </sheetView>
  </sheetViews>
  <sheetFormatPr defaultColWidth="9.109375" defaultRowHeight="13.8" x14ac:dyDescent="0.25"/>
  <cols>
    <col min="1" max="2" width="11" style="34" customWidth="1"/>
    <col min="3" max="3" width="33.109375" style="34" customWidth="1"/>
    <col min="4" max="22" width="11" style="34" customWidth="1"/>
    <col min="23" max="25" width="9.109375" style="34"/>
    <col min="26" max="26" width="9.109375" style="34" customWidth="1"/>
    <col min="27" max="16384" width="9.109375" style="34"/>
  </cols>
  <sheetData>
    <row r="1" spans="1:16" ht="19.5" customHeight="1" x14ac:dyDescent="0.25"/>
    <row r="2" spans="1:16" ht="19.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9.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9.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9.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9.5" customHeight="1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9.5" customHeight="1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ht="19.5" customHeight="1" x14ac:dyDescent="0.25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6" ht="19.5" customHeight="1" x14ac:dyDescent="0.25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6" ht="24.6" x14ac:dyDescent="0.4">
      <c r="A10" s="35"/>
      <c r="B10" s="36"/>
      <c r="C10" s="37" t="s">
        <v>27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O10" s="36"/>
      <c r="P10" s="36"/>
    </row>
    <row r="11" spans="1:16" ht="19.5" customHeight="1" x14ac:dyDescent="0.25">
      <c r="A11" s="35"/>
      <c r="B11" s="36"/>
      <c r="C11" s="38"/>
      <c r="D11" s="39"/>
      <c r="E11" s="39"/>
      <c r="F11" s="39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16" ht="19.5" customHeight="1" x14ac:dyDescent="0.3">
      <c r="A12" s="35"/>
      <c r="B12" s="40"/>
      <c r="C12" s="41" t="s">
        <v>19</v>
      </c>
      <c r="D12" s="36"/>
      <c r="E12" s="36"/>
      <c r="F12" s="40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16" ht="19.5" customHeight="1" x14ac:dyDescent="0.25">
      <c r="A13" s="35"/>
      <c r="B13" s="40"/>
      <c r="C13" s="42" t="s">
        <v>28</v>
      </c>
      <c r="D13" s="43"/>
      <c r="E13" s="43"/>
      <c r="F13" s="44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6" ht="19.5" customHeight="1" x14ac:dyDescent="0.25">
      <c r="A14" s="35"/>
      <c r="B14" s="40"/>
      <c r="C14" s="42"/>
      <c r="D14" s="43"/>
      <c r="E14" s="43"/>
      <c r="F14" s="44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1:16" ht="43.2" customHeight="1" x14ac:dyDescent="0.25">
      <c r="A15" s="35"/>
      <c r="B15" s="40"/>
      <c r="C15" s="45"/>
      <c r="D15" s="46"/>
      <c r="E15" s="46"/>
      <c r="F15" s="47"/>
      <c r="G15" s="36"/>
      <c r="H15" s="36"/>
      <c r="I15" s="36"/>
      <c r="J15" s="36"/>
      <c r="K15" s="36"/>
      <c r="L15" s="36"/>
      <c r="M15" s="36"/>
      <c r="N15" s="36"/>
      <c r="O15" s="36"/>
      <c r="P15" s="36"/>
    </row>
    <row r="16" spans="1:16" ht="19.5" customHeight="1" x14ac:dyDescent="0.25">
      <c r="A16" s="35"/>
      <c r="B16" s="36"/>
      <c r="C16" s="48"/>
      <c r="D16" s="48"/>
      <c r="E16" s="48"/>
      <c r="F16" s="48"/>
      <c r="G16" s="39"/>
      <c r="H16" s="39"/>
      <c r="I16" s="39"/>
      <c r="J16" s="39"/>
      <c r="K16" s="39"/>
      <c r="L16" s="39"/>
      <c r="M16" s="39"/>
      <c r="N16" s="39"/>
      <c r="O16" s="36"/>
      <c r="P16" s="36"/>
    </row>
    <row r="17" spans="1:16" ht="19.5" customHeight="1" x14ac:dyDescent="0.25">
      <c r="A17" s="35"/>
      <c r="B17" s="36"/>
      <c r="C17" s="49" t="s">
        <v>20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50" t="s">
        <v>21</v>
      </c>
      <c r="O17" s="36"/>
      <c r="P17" s="36"/>
    </row>
    <row r="18" spans="1:16" ht="19.5" customHeight="1" x14ac:dyDescent="0.25">
      <c r="A18" s="35"/>
      <c r="B18" s="36"/>
      <c r="C18" s="49" t="s">
        <v>22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36"/>
      <c r="O18" s="36"/>
      <c r="P18" s="36"/>
    </row>
    <row r="19" spans="1:16" ht="19.5" customHeight="1" x14ac:dyDescent="0.25">
      <c r="A19" s="35"/>
      <c r="B19" s="36"/>
      <c r="C19" s="51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36"/>
      <c r="O19" s="36"/>
      <c r="P19" s="36"/>
    </row>
    <row r="20" spans="1:16" ht="19.5" customHeight="1" x14ac:dyDescent="0.25">
      <c r="A20" s="35"/>
      <c r="B20" s="36"/>
      <c r="C20" s="49" t="s">
        <v>29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36"/>
      <c r="O20" s="36"/>
      <c r="P20" s="36"/>
    </row>
    <row r="21" spans="1:16" ht="19.5" customHeight="1" x14ac:dyDescent="0.25">
      <c r="A21" s="35"/>
      <c r="B21" s="36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36"/>
      <c r="O21" s="36"/>
      <c r="P21" s="36"/>
    </row>
    <row r="22" spans="1:16" ht="19.5" customHeight="1" x14ac:dyDescent="0.25">
      <c r="A22" s="35"/>
      <c r="B22" s="36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36"/>
      <c r="O22" s="36"/>
      <c r="P22" s="36"/>
    </row>
    <row r="23" spans="1:16" ht="19.5" customHeight="1" x14ac:dyDescent="0.25">
      <c r="A23" s="35"/>
      <c r="B23" s="36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36"/>
      <c r="O23" s="36"/>
      <c r="P23" s="36"/>
    </row>
    <row r="24" spans="1:16" ht="19.5" customHeight="1" x14ac:dyDescent="0.4">
      <c r="A24" s="35"/>
      <c r="B24" s="36"/>
      <c r="C24" s="53" t="s">
        <v>30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36"/>
      <c r="O24" s="36"/>
      <c r="P24" s="36"/>
    </row>
    <row r="25" spans="1:16" ht="19.5" customHeight="1" x14ac:dyDescent="0.25">
      <c r="A25" s="35"/>
      <c r="B25" s="36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36"/>
      <c r="O25" s="36"/>
      <c r="P25" s="36"/>
    </row>
    <row r="26" spans="1:16" ht="19.5" customHeight="1" x14ac:dyDescent="0.25">
      <c r="A26" s="35"/>
      <c r="B26" s="36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36"/>
      <c r="O26" s="36"/>
      <c r="P26" s="36"/>
    </row>
    <row r="27" spans="1:16" ht="19.5" customHeight="1" x14ac:dyDescent="0.25">
      <c r="A27" s="35"/>
      <c r="B27" s="35"/>
      <c r="C27" s="35"/>
      <c r="D27" s="35"/>
      <c r="E27" s="35"/>
      <c r="F27" s="35"/>
      <c r="G27" s="52"/>
      <c r="H27" s="35"/>
      <c r="I27" s="35"/>
      <c r="J27" s="35"/>
      <c r="K27" s="35"/>
      <c r="L27" s="35"/>
      <c r="M27" s="35"/>
      <c r="N27" s="35"/>
      <c r="O27" s="35"/>
      <c r="P27" s="35"/>
    </row>
    <row r="28" spans="1:16" ht="19.5" customHeight="1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16" ht="19.5" customHeight="1" x14ac:dyDescent="0.25"/>
    <row r="30" spans="1:16" ht="19.5" customHeight="1" x14ac:dyDescent="0.25"/>
    <row r="31" spans="1:16" ht="19.5" customHeight="1" x14ac:dyDescent="0.25"/>
    <row r="32" spans="1:16" ht="19.5" customHeight="1" x14ac:dyDescent="0.25"/>
    <row r="33" s="34" customFormat="1" ht="19.5" customHeight="1" x14ac:dyDescent="0.25"/>
    <row r="34" s="34" customFormat="1" ht="19.5" customHeight="1" x14ac:dyDescent="0.25"/>
    <row r="35" s="34" customFormat="1" ht="19.5" customHeight="1" x14ac:dyDescent="0.25"/>
    <row r="36" s="34" customFormat="1" ht="19.5" customHeight="1" x14ac:dyDescent="0.25"/>
    <row r="37" s="34" customFormat="1" ht="19.5" customHeight="1" x14ac:dyDescent="0.25"/>
    <row r="38" s="34" customFormat="1" ht="19.5" customHeight="1" x14ac:dyDescent="0.25"/>
    <row r="39" s="34" customFormat="1" ht="19.5" customHeight="1" x14ac:dyDescent="0.25"/>
    <row r="40" s="34" customFormat="1" ht="19.5" customHeight="1" x14ac:dyDescent="0.25"/>
    <row r="41" s="34" customFormat="1" ht="19.5" customHeight="1" x14ac:dyDescent="0.25"/>
    <row r="42" s="34" customFormat="1" ht="19.5" customHeight="1" x14ac:dyDescent="0.25"/>
    <row r="43" s="34" customFormat="1" ht="19.5" customHeight="1" x14ac:dyDescent="0.25"/>
  </sheetData>
  <mergeCells count="1">
    <mergeCell ref="C13:F15"/>
  </mergeCells>
  <pageMargins left="0.7" right="0.7" top="0.75" bottom="0.75" header="0.3" footer="0.3"/>
  <pageSetup scale="6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1BB60-BD8A-4B46-A8A4-B298A72094F8}">
  <dimension ref="B1:I32"/>
  <sheetViews>
    <sheetView workbookViewId="0">
      <selection activeCell="B39" sqref="B39"/>
    </sheetView>
  </sheetViews>
  <sheetFormatPr defaultRowHeight="11.4" x14ac:dyDescent="0.2"/>
  <cols>
    <col min="1" max="1" width="2" style="1" customWidth="1"/>
    <col min="2" max="2" width="20.5546875" style="1" customWidth="1"/>
    <col min="3" max="3" width="12.77734375" style="1" customWidth="1"/>
    <col min="4" max="4" width="9.6640625" style="1" bestFit="1" customWidth="1"/>
    <col min="5" max="7" width="9" style="1" bestFit="1" customWidth="1"/>
    <col min="8" max="8" width="12.109375" style="1" customWidth="1"/>
    <col min="9" max="9" width="11.21875" style="1" customWidth="1"/>
    <col min="10" max="10" width="10.5546875" style="1" bestFit="1" customWidth="1"/>
    <col min="11" max="16384" width="8.88671875" style="1"/>
  </cols>
  <sheetData>
    <row r="1" spans="2:9" ht="15.6" x14ac:dyDescent="0.2">
      <c r="B1" s="30" t="s">
        <v>27</v>
      </c>
    </row>
    <row r="4" spans="2:9" ht="12" thickBot="1" x14ac:dyDescent="0.25">
      <c r="B4" s="23" t="s">
        <v>18</v>
      </c>
      <c r="C4" s="24"/>
      <c r="D4" s="25"/>
      <c r="E4" s="25"/>
      <c r="F4" s="26"/>
      <c r="G4" s="25"/>
      <c r="H4" s="25"/>
      <c r="I4" s="25"/>
    </row>
    <row r="5" spans="2:9" ht="12" thickTop="1" x14ac:dyDescent="0.2"/>
    <row r="6" spans="2:9" ht="13.2" x14ac:dyDescent="0.25">
      <c r="B6" s="5" t="s">
        <v>1</v>
      </c>
      <c r="C6" s="6"/>
      <c r="D6" s="6"/>
    </row>
    <row r="7" spans="2:9" x14ac:dyDescent="0.2">
      <c r="B7" s="6" t="s">
        <v>14</v>
      </c>
      <c r="C7" s="6"/>
      <c r="D7" s="8">
        <v>1000</v>
      </c>
    </row>
    <row r="8" spans="2:9" x14ac:dyDescent="0.2">
      <c r="B8" s="6" t="s">
        <v>26</v>
      </c>
      <c r="C8" s="6"/>
      <c r="D8" s="7">
        <v>0.1</v>
      </c>
    </row>
    <row r="9" spans="2:9" x14ac:dyDescent="0.2">
      <c r="B9" s="6" t="s">
        <v>25</v>
      </c>
      <c r="C9" s="6"/>
      <c r="D9" s="7">
        <v>0.04</v>
      </c>
    </row>
    <row r="10" spans="2:9" x14ac:dyDescent="0.2">
      <c r="B10" s="6" t="s">
        <v>23</v>
      </c>
      <c r="C10" s="6"/>
      <c r="D10" s="7">
        <v>0.05</v>
      </c>
    </row>
    <row r="11" spans="2:9" x14ac:dyDescent="0.2">
      <c r="B11" s="6" t="s">
        <v>24</v>
      </c>
      <c r="C11" s="6"/>
      <c r="D11" s="6">
        <v>500</v>
      </c>
    </row>
    <row r="12" spans="2:9" x14ac:dyDescent="0.2">
      <c r="B12" s="6"/>
      <c r="C12" s="6"/>
      <c r="D12" s="6"/>
    </row>
    <row r="16" spans="2:9" ht="12" thickBot="1" x14ac:dyDescent="0.25">
      <c r="B16" s="23" t="s">
        <v>16</v>
      </c>
      <c r="C16" s="24"/>
      <c r="D16" s="25"/>
      <c r="E16" s="25"/>
      <c r="F16" s="26"/>
      <c r="G16" s="26"/>
      <c r="H16" s="26"/>
      <c r="I16" s="26"/>
    </row>
    <row r="17" spans="2:9" ht="12" thickTop="1" x14ac:dyDescent="0.2"/>
    <row r="20" spans="2:9" ht="14.4" customHeight="1" x14ac:dyDescent="0.2">
      <c r="D20" s="31" t="s">
        <v>12</v>
      </c>
      <c r="E20" s="31"/>
      <c r="F20" s="31"/>
      <c r="G20" s="31"/>
      <c r="H20" s="31"/>
      <c r="I20" s="32" t="s">
        <v>13</v>
      </c>
    </row>
    <row r="21" spans="2:9" x14ac:dyDescent="0.2">
      <c r="D21" s="31"/>
      <c r="E21" s="31"/>
      <c r="F21" s="31"/>
      <c r="G21" s="31"/>
      <c r="H21" s="31"/>
      <c r="I21" s="33"/>
    </row>
    <row r="22" spans="2:9" ht="24" x14ac:dyDescent="0.25">
      <c r="B22" s="17" t="s">
        <v>0</v>
      </c>
      <c r="C22" s="15" t="s">
        <v>4</v>
      </c>
      <c r="D22" s="16" t="s">
        <v>5</v>
      </c>
      <c r="E22" s="16" t="s">
        <v>6</v>
      </c>
      <c r="F22" s="16" t="s">
        <v>7</v>
      </c>
      <c r="G22" s="16" t="s">
        <v>8</v>
      </c>
      <c r="H22" s="16" t="s">
        <v>9</v>
      </c>
      <c r="I22" s="18" t="s">
        <v>10</v>
      </c>
    </row>
    <row r="23" spans="2:9" x14ac:dyDescent="0.2">
      <c r="B23" s="19" t="s">
        <v>11</v>
      </c>
      <c r="C23" s="13">
        <f>D7</f>
        <v>1000</v>
      </c>
      <c r="D23" s="3">
        <f>C23*(1+$D$8)</f>
        <v>1100</v>
      </c>
      <c r="E23" s="3">
        <f>D23*(1+$D$8)</f>
        <v>1210</v>
      </c>
      <c r="F23" s="3">
        <f>E23*(1+$D$8)</f>
        <v>1331</v>
      </c>
      <c r="G23" s="3">
        <f>F23*(1+$D$8)</f>
        <v>1464.1000000000001</v>
      </c>
      <c r="H23" s="3">
        <f>G23*(1+$D$8)</f>
        <v>1610.5100000000002</v>
      </c>
      <c r="I23" s="3">
        <f>H23*(1+D9)</f>
        <v>1674.9304000000002</v>
      </c>
    </row>
    <row r="24" spans="2:9" x14ac:dyDescent="0.2">
      <c r="B24" s="20"/>
      <c r="C24" s="3"/>
      <c r="D24" s="3"/>
      <c r="E24" s="3"/>
      <c r="F24" s="3"/>
      <c r="G24" s="3"/>
      <c r="H24" s="3"/>
      <c r="I24" s="3"/>
    </row>
    <row r="25" spans="2:9" x14ac:dyDescent="0.2">
      <c r="B25" s="21" t="s">
        <v>3</v>
      </c>
      <c r="C25" s="2"/>
      <c r="D25" s="2"/>
      <c r="E25" s="2"/>
      <c r="F25" s="2"/>
      <c r="G25" s="2"/>
      <c r="H25" s="3">
        <f>(I23/(D10-D9))</f>
        <v>167493.03999999998</v>
      </c>
    </row>
    <row r="26" spans="2:9" ht="12.6" thickBot="1" x14ac:dyDescent="0.3">
      <c r="B26" s="22" t="s">
        <v>15</v>
      </c>
      <c r="C26" s="14"/>
      <c r="D26" s="11">
        <f t="shared" ref="D26:G26" si="0">SUM(D23:D25)</f>
        <v>1100</v>
      </c>
      <c r="E26" s="11">
        <f t="shared" si="0"/>
        <v>1210</v>
      </c>
      <c r="F26" s="11">
        <f t="shared" si="0"/>
        <v>1331</v>
      </c>
      <c r="G26" s="11">
        <f t="shared" si="0"/>
        <v>1464.1000000000001</v>
      </c>
      <c r="H26" s="11">
        <f>SUM(H23:H25)</f>
        <v>169103.55</v>
      </c>
      <c r="I26" s="11"/>
    </row>
    <row r="27" spans="2:9" ht="12.6" thickTop="1" x14ac:dyDescent="0.25">
      <c r="B27" s="10" t="s">
        <v>2</v>
      </c>
      <c r="C27" s="12">
        <f>NPV(D10,D26:H26)</f>
        <v>136996.46752124882</v>
      </c>
      <c r="D27" s="4"/>
      <c r="E27" s="4"/>
      <c r="F27" s="4"/>
      <c r="G27" s="4"/>
      <c r="H27" s="4"/>
      <c r="I27" s="4"/>
    </row>
    <row r="28" spans="2:9" ht="12" x14ac:dyDescent="0.25">
      <c r="B28" s="4"/>
      <c r="C28" s="9"/>
      <c r="D28" s="4"/>
      <c r="E28" s="4"/>
      <c r="F28" s="4"/>
      <c r="G28" s="4"/>
      <c r="H28" s="4"/>
      <c r="I28" s="4"/>
    </row>
    <row r="29" spans="2:9" ht="12" x14ac:dyDescent="0.25">
      <c r="B29" s="3"/>
      <c r="C29" s="3"/>
      <c r="D29" s="4"/>
      <c r="E29" s="4"/>
      <c r="F29" s="4"/>
      <c r="G29" s="4"/>
      <c r="H29" s="4"/>
      <c r="I29" s="4"/>
    </row>
    <row r="32" spans="2:9" ht="12" x14ac:dyDescent="0.25">
      <c r="B32" s="29" t="s">
        <v>17</v>
      </c>
      <c r="C32" s="28">
        <f>C27/D11</f>
        <v>273.99293504249766</v>
      </c>
      <c r="E32" s="27" t="str">
        <f ca="1">_xlfn.FORMULATEXT(C32)</f>
        <v>=C27/D11</v>
      </c>
    </row>
  </sheetData>
  <mergeCells count="2">
    <mergeCell ref="D20:H21"/>
    <mergeCell ref="I20:I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2AB9B-AED0-4FFB-A55D-33B8F32053D2}">
  <dimension ref="A1"/>
  <sheetViews>
    <sheetView tabSelected="1" workbookViewId="0">
      <selection activeCell="D33" sqref="D33"/>
    </sheetView>
  </sheetViews>
  <sheetFormatPr defaultRowHeight="14.4" x14ac:dyDescent="0.3"/>
  <cols>
    <col min="1" max="16384" width="8.88671875" style="54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6D2D86FF766094EA0D684BC5029216C" ma:contentTypeVersion="13" ma:contentTypeDescription="Създаване на нов документ" ma:contentTypeScope="" ma:versionID="740587a56438900bf4213a2398905b4e">
  <xsd:schema xmlns:xsd="http://www.w3.org/2001/XMLSchema" xmlns:xs="http://www.w3.org/2001/XMLSchema" xmlns:p="http://schemas.microsoft.com/office/2006/metadata/properties" xmlns:ns3="354e690b-58f6-4de0-a77f-a6d2333edeb9" xmlns:ns4="6f196dc1-68e7-4a46-afa3-544704f701d3" targetNamespace="http://schemas.microsoft.com/office/2006/metadata/properties" ma:root="true" ma:fieldsID="db51eb366e730ae62e344e51803bd810" ns3:_="" ns4:_="">
    <xsd:import namespace="354e690b-58f6-4de0-a77f-a6d2333edeb9"/>
    <xsd:import namespace="6f196dc1-68e7-4a46-afa3-544704f701d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e690b-58f6-4de0-a77f-a6d2333edeb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Споделено 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Споделени с подробност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Хеширане на подсказване за споделяне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96dc1-68e7-4a46-afa3-544704f701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ъдържание"/>
        <xsd:element ref="dc:title" minOccurs="0" maxOccurs="1" ma:index="4" ma:displayName="Заглав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B547A2-1D5A-4785-AF46-33A0D856CD53}">
  <ds:schemaRefs>
    <ds:schemaRef ds:uri="http://purl.org/dc/dcmitype/"/>
    <ds:schemaRef ds:uri="6f196dc1-68e7-4a46-afa3-544704f701d3"/>
    <ds:schemaRef ds:uri="http://www.w3.org/XML/1998/namespace"/>
    <ds:schemaRef ds:uri="354e690b-58f6-4de0-a77f-a6d2333edeb9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AE09F7E-6FBB-40FC-803A-6782B32193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4e690b-58f6-4de0-a77f-a6d2333edeb9"/>
    <ds:schemaRef ds:uri="6f196dc1-68e7-4a46-afa3-544704f701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8D6DF8-770A-4165-88E1-6084214C14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 Page</vt:lpstr>
      <vt:lpstr>2-Stage DDM</vt:lpstr>
      <vt:lpstr>Save 60%</vt:lpstr>
      <vt:lpstr>'Cover Page'!Print_Area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Dragostina  Slavova</cp:lastModifiedBy>
  <dcterms:created xsi:type="dcterms:W3CDTF">2020-09-25T13:12:44Z</dcterms:created>
  <dcterms:modified xsi:type="dcterms:W3CDTF">2023-03-30T09:27:48Z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0x010100E6D2D86FF766094EA0D684BC5029216C</vt:lpwstr>
  </property>
</Properties>
</file>