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6" documentId="13_ncr:1_{3939A1A3-E28E-4110-81A1-6ED3D7656EF2}" xr6:coauthVersionLast="47" xr6:coauthVersionMax="47" xr10:uidLastSave="{0CFA9D68-67C1-4752-BEAC-F16DD235ED3F}"/>
  <bookViews>
    <workbookView xWindow="1536" yWindow="1224" windowWidth="10236" windowHeight="11736" xr2:uid="{00000000-000D-0000-FFFF-FFFF00000000}"/>
  </bookViews>
  <sheets>
    <sheet name="Cover Page" sheetId="4" r:id="rId1"/>
    <sheet name="BS" sheetId="3" r:id="rId2"/>
    <sheet name="IS" sheetId="1" r:id="rId3"/>
    <sheet name="ROE" sheetId="6" r:id="rId4"/>
    <sheet name="Save 60%" sheetId="7" r:id="rId5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6" i="6" s="1"/>
  <c r="E6" i="6"/>
  <c r="E4" i="6"/>
  <c r="C35" i="3" l="1"/>
  <c r="C37" i="3" s="1"/>
  <c r="E35" i="3"/>
  <c r="D10" i="3" l="1"/>
  <c r="D15" i="3"/>
  <c r="D22" i="3"/>
  <c r="D26" i="3"/>
  <c r="C26" i="3"/>
  <c r="C22" i="3"/>
  <c r="C28" i="3" s="1"/>
  <c r="C32" i="3" s="1"/>
  <c r="C15" i="3"/>
  <c r="C17" i="3" s="1"/>
  <c r="C10" i="3"/>
  <c r="D9" i="1"/>
  <c r="D12" i="1"/>
  <c r="C9" i="1"/>
  <c r="D15" i="1"/>
  <c r="C12" i="1"/>
  <c r="C15" i="1"/>
  <c r="D18" i="1"/>
  <c r="C18" i="1"/>
  <c r="E37" i="3"/>
  <c r="D17" i="3" l="1"/>
  <c r="D28" i="3"/>
  <c r="D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CB14FB9C-56AC-4E79-AFA6-83E87E3354A0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<sst xmlns="http://schemas.openxmlformats.org/spreadsheetml/2006/main" count="51" uniqueCount="45">
  <si>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Selling, distribution and administrative expenses</t>
  </si>
  <si>
    <t>Interest expense</t>
  </si>
  <si>
    <t>Taxation charge</t>
  </si>
  <si>
    <t>Cost of goods sold</t>
  </si>
  <si>
    <t>Gross Profit</t>
  </si>
  <si>
    <t>Total revenue</t>
  </si>
  <si>
    <t>Operating Profit (EBIT)</t>
  </si>
  <si>
    <t>Net Profit</t>
  </si>
  <si>
    <t xml:space="preserve">Income Statement </t>
  </si>
  <si>
    <t>USD in million</t>
  </si>
  <si>
    <t>Quantum Corporation</t>
  </si>
  <si>
    <t>Earnings before tax (EBT)</t>
  </si>
  <si>
    <t>Cash</t>
  </si>
  <si>
    <t>Inventory</t>
  </si>
  <si>
    <t>Current Assets</t>
  </si>
  <si>
    <t>Goodwill</t>
  </si>
  <si>
    <t>Non-current Assets</t>
  </si>
  <si>
    <t>Total Assets</t>
  </si>
  <si>
    <t>Current Liabilities</t>
  </si>
  <si>
    <t>Long-term debt</t>
  </si>
  <si>
    <t>Total Liabilities</t>
  </si>
  <si>
    <t>Equity</t>
  </si>
  <si>
    <t>Total Equity &amp; Liabilities</t>
  </si>
  <si>
    <t>Balance Sheet</t>
  </si>
  <si>
    <t>Marketable securities</t>
  </si>
  <si>
    <t>Accounts Receivable</t>
  </si>
  <si>
    <t>Land</t>
  </si>
  <si>
    <t>Building and equipment</t>
  </si>
  <si>
    <t>Accounts Payable</t>
  </si>
  <si>
    <t>Accrued expenses</t>
  </si>
  <si>
    <t>Notes payable</t>
  </si>
  <si>
    <t>Long-term Liabilities</t>
  </si>
  <si>
    <t>Current Year</t>
  </si>
  <si>
    <t>Previous Year</t>
  </si>
  <si>
    <t>Return on Equity (ROE)</t>
  </si>
  <si>
    <t>Average Book Value of Equity</t>
  </si>
  <si>
    <t>Balance Sheet (in mm, USD)</t>
  </si>
  <si>
    <t>Description</t>
  </si>
  <si>
    <t>This Excel model is for educational purposes only.</t>
  </si>
  <si>
    <t>Strictly Confidential</t>
  </si>
  <si>
    <t>All content is Copyright material of 365 Financial Analyst ®</t>
  </si>
  <si>
    <t>Return On Equity (ROE)</t>
  </si>
  <si>
    <t xml:space="preserve">The return on equity (ROE) ratio measures the rate of return shareholders receive on their shares. To calculate the ROE, you divide a company’s net income by the value of its total shareholders’ equity. 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</si>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</sst>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_-* #,##0.00_-;\-* #,##0.00_-;_-* &quot;-&quot;??_-;_-@_-"/>
    <numFmt numFmtId="165" formatCode="#,##0.0"/>
    <numFmt numFmtId="166" formatCode="_(* #,##0_);_(* \(#,##0\);_(* &quot;-&quot;??_);_(@_)"/>
    <numFmt numFmtId="167" formatCode="0.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2060"/>
      <name val="Arial"/>
      <family val="2"/>
    </font>
    <font>
      <b/>
      <sz val="9"/>
      <color rgb="FF002060"/>
      <name val="Arial"/>
      <family val="2"/>
    </font>
    <font>
      <sz val="9"/>
      <color theme="1"/>
      <name val="Arial"/>
      <family val="2"/>
    </font>
    <font>
      <b/>
      <i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sz val="11"/>
      <color rgb="FF0073B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59">
    <xf numFmtId="0" fontId="0" fillId="0" borderId="0" xfId="0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0" fontId="7" fillId="0" borderId="0" xfId="0" applyFont="1"/>
    <xf numFmtId="49" fontId="6" fillId="0" borderId="0" xfId="0" applyNumberFormat="1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0" fontId="8" fillId="0" borderId="0" xfId="0" applyFont="1"/>
    <xf numFmtId="0" fontId="9" fillId="2" borderId="4" xfId="2" applyFont="1" applyFill="1" applyBorder="1"/>
    <xf numFmtId="0" fontId="9" fillId="2" borderId="4" xfId="2" applyFont="1" applyFill="1" applyBorder="1" applyAlignment="1">
      <alignment horizontal="center"/>
    </xf>
    <xf numFmtId="49" fontId="7" fillId="0" borderId="1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Alignment="1">
      <alignment horizontal="center" wrapText="1"/>
    </xf>
    <xf numFmtId="49" fontId="6" fillId="0" borderId="2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6" fillId="0" borderId="2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horizontal="center" wrapText="1"/>
      <protection locked="0"/>
    </xf>
    <xf numFmtId="164" fontId="6" fillId="0" borderId="0" xfId="1" applyFont="1" applyFill="1" applyBorder="1" applyAlignment="1" applyProtection="1">
      <alignment horizontal="center" wrapText="1"/>
      <protection locked="0"/>
    </xf>
    <xf numFmtId="165" fontId="6" fillId="0" borderId="2" xfId="0" applyNumberFormat="1" applyFont="1" applyBorder="1" applyAlignment="1" applyProtection="1">
      <alignment horizontal="center" wrapText="1"/>
      <protection locked="0"/>
    </xf>
    <xf numFmtId="165" fontId="7" fillId="0" borderId="0" xfId="0" applyNumberFormat="1" applyFont="1" applyAlignment="1" applyProtection="1">
      <alignment horizontal="center" wrapText="1"/>
      <protection locked="0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/>
    <xf numFmtId="166" fontId="10" fillId="0" borderId="0" xfId="1" applyNumberFormat="1" applyFont="1" applyFill="1" applyBorder="1"/>
    <xf numFmtId="0" fontId="11" fillId="0" borderId="3" xfId="0" applyFont="1" applyBorder="1"/>
    <xf numFmtId="166" fontId="9" fillId="0" borderId="3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2" xfId="0" applyFont="1" applyBorder="1"/>
    <xf numFmtId="166" fontId="10" fillId="0" borderId="2" xfId="1" applyNumberFormat="1" applyFont="1" applyFill="1" applyBorder="1"/>
    <xf numFmtId="0" fontId="13" fillId="0" borderId="0" xfId="0" applyFont="1"/>
    <xf numFmtId="166" fontId="13" fillId="0" borderId="0" xfId="1" applyNumberFormat="1" applyFont="1" applyFill="1" applyBorder="1"/>
    <xf numFmtId="0" fontId="13" fillId="0" borderId="1" xfId="0" applyFont="1" applyBorder="1"/>
    <xf numFmtId="166" fontId="13" fillId="0" borderId="1" xfId="1" applyNumberFormat="1" applyFont="1" applyFill="1" applyBorder="1"/>
    <xf numFmtId="166" fontId="10" fillId="0" borderId="0" xfId="1" applyNumberFormat="1" applyFont="1"/>
    <xf numFmtId="0" fontId="9" fillId="2" borderId="0" xfId="2" applyFont="1" applyFill="1"/>
    <xf numFmtId="0" fontId="6" fillId="3" borderId="0" xfId="2" applyFont="1" applyFill="1"/>
    <xf numFmtId="167" fontId="6" fillId="3" borderId="0" xfId="2" applyNumberFormat="1" applyFont="1" applyFill="1" applyAlignment="1">
      <alignment horizontal="right" vertical="center"/>
    </xf>
    <xf numFmtId="8" fontId="6" fillId="3" borderId="5" xfId="2" applyNumberFormat="1" applyFont="1" applyFill="1" applyBorder="1" applyAlignment="1">
      <alignment horizontal="right" vertical="center"/>
    </xf>
    <xf numFmtId="10" fontId="6" fillId="3" borderId="5" xfId="2" applyNumberFormat="1" applyFont="1" applyFill="1" applyBorder="1" applyAlignment="1">
      <alignment horizontal="right" vertical="center"/>
    </xf>
    <xf numFmtId="0" fontId="14" fillId="4" borderId="0" xfId="4" applyFont="1" applyFill="1"/>
    <xf numFmtId="0" fontId="15" fillId="4" borderId="0" xfId="4" applyFont="1" applyFill="1"/>
    <xf numFmtId="0" fontId="16" fillId="4" borderId="0" xfId="4" applyFont="1" applyFill="1"/>
    <xf numFmtId="0" fontId="17" fillId="4" borderId="0" xfId="4" applyFont="1" applyFill="1" applyProtection="1">
      <protection locked="0"/>
    </xf>
    <xf numFmtId="0" fontId="16" fillId="4" borderId="6" xfId="4" applyFont="1" applyFill="1" applyBorder="1" applyProtection="1">
      <protection locked="0"/>
    </xf>
    <xf numFmtId="0" fontId="16" fillId="4" borderId="6" xfId="4" applyFont="1" applyFill="1" applyBorder="1"/>
    <xf numFmtId="0" fontId="16" fillId="4" borderId="7" xfId="4" applyFont="1" applyFill="1" applyBorder="1"/>
    <xf numFmtId="0" fontId="24" fillId="4" borderId="0" xfId="4" applyFont="1" applyFill="1"/>
    <xf numFmtId="0" fontId="16" fillId="4" borderId="11" xfId="4" applyFont="1" applyFill="1" applyBorder="1"/>
    <xf numFmtId="0" fontId="19" fillId="4" borderId="0" xfId="4" applyFont="1" applyFill="1"/>
    <xf numFmtId="0" fontId="18" fillId="4" borderId="0" xfId="4" applyFont="1" applyFill="1" applyAlignment="1">
      <alignment horizontal="right"/>
    </xf>
    <xf numFmtId="0" fontId="21" fillId="4" borderId="0" xfId="5" applyFont="1" applyFill="1" applyBorder="1"/>
    <xf numFmtId="0" fontId="22" fillId="4" borderId="0" xfId="4" applyFont="1" applyFill="1"/>
    <xf numFmtId="0" fontId="0" fillId="4" borderId="0" xfId="0" applyFill="1"/>
    <xf numFmtId="0" fontId="25" fillId="4" borderId="0" xfId="4" applyFont="1" applyFill="1"/>
    <xf numFmtId="0" fontId="23" fillId="4" borderId="8" xfId="4" applyFont="1" applyFill="1" applyBorder="1" applyAlignment="1">
      <alignment horizontal="left" vertical="center" wrapText="1"/>
    </xf>
    <xf numFmtId="0" fontId="23" fillId="4" borderId="0" xfId="4" applyFont="1" applyFill="1" applyAlignment="1">
      <alignment horizontal="left" vertical="center" wrapText="1"/>
    </xf>
    <xf numFmtId="0" fontId="23" fillId="4" borderId="7" xfId="4" applyFont="1" applyFill="1" applyBorder="1" applyAlignment="1">
      <alignment horizontal="left" vertical="center" wrapText="1"/>
    </xf>
    <xf numFmtId="0" fontId="23" fillId="4" borderId="9" xfId="4" applyFont="1" applyFill="1" applyBorder="1" applyAlignment="1">
      <alignment horizontal="left" vertical="center" wrapText="1"/>
    </xf>
    <xf numFmtId="0" fontId="23" fillId="4" borderId="6" xfId="4" applyFont="1" applyFill="1" applyBorder="1" applyAlignment="1">
      <alignment horizontal="left" vertical="center" wrapText="1"/>
    </xf>
    <xf numFmtId="0" fontId="23" fillId="4" borderId="10" xfId="4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wrapText="1"/>
      <protection locked="0"/>
    </xf>
  </cellXfs>
  <cellStyles count="6">
    <cellStyle name="Comma" xfId="1" builtinId="3"/>
    <cellStyle name="Hyperlink 2 2" xfId="5" xr:uid="{6EEE516D-BB22-4F6F-8DD6-4657D0C2D436}"/>
    <cellStyle name="Normal" xfId="0" builtinId="0"/>
    <cellStyle name="Normal 2" xfId="2" xr:uid="{00000000-0005-0000-0000-000002000000}"/>
    <cellStyle name="Normal 2 2 2" xfId="4" xr:uid="{4C6CF0B6-058F-4F4E-98A8-D7A9E1AEA2C8}"/>
    <cellStyle name="Überschrif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04040"/>
      <rgbColor rgb="00FFFF00"/>
      <rgbColor rgb="00FFFF00"/>
      <rgbColor rgb="00FFFF00"/>
      <rgbColor rgb="00D4D4D4"/>
      <rgbColor rgb="00FFFF00"/>
      <rgbColor rgb="00FFFF00"/>
      <rgbColor rgb="00FFFF00"/>
      <rgbColor rgb="00F6F6F6"/>
      <rgbColor rgb="00FFFF00"/>
      <rgbColor rgb="00FFFF00"/>
      <rgbColor rgb="00FFFF00"/>
      <rgbColor rgb="00FFFF00"/>
      <rgbColor rgb="00FFFF00"/>
      <rgbColor rgb="00FFFF0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00"/>
      <rgbColor rgb="00FFFF00"/>
      <rgbColor rgb="00FFFF00"/>
      <rgbColor rgb="00FFFF00"/>
      <rgbColor rgb="00FFFF00"/>
      <rgbColor rgb="00FFFF00"/>
      <rgbColor rgb="00FFFF00"/>
      <rgbColor rgb="00FFFF00"/>
      <rgbColor rgb="00FFFF00"/>
      <rgbColor rgb="00FFFF00"/>
      <rgbColor rgb="00FFFF00"/>
      <rgbColor rgb="00FFFF00"/>
      <rgbColor rgb="00FFFF00"/>
      <rgbColor rgb="00FEFEFE"/>
      <rgbColor rgb="00FFFF00"/>
      <rgbColor rgb="00FFFF00"/>
      <rgbColor rgb="00D4D4D4"/>
      <rgbColor rgb="00FFFF00"/>
      <rgbColor rgb="00FFFF00"/>
      <rgbColor rgb="00FFFF00"/>
      <rgbColor rgb="00FFFF00"/>
      <rgbColor rgb="00FFFF00"/>
      <rgbColor rgb="00FFFF00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F9D35-AD16-49D8-88E9-134FFC993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E90D51-E7A9-4A84-BE35-3A62B9AD965D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35601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FCB0EC-880D-4051-8CD7-EB1B9D427F52}"/>
            </a:ext>
          </a:extLst>
        </xdr:cNvPr>
        <xdr:cNvSpPr/>
      </xdr:nvSpPr>
      <xdr:spPr>
        <a:xfrm>
          <a:off x="1545773" y="6270171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177165</xdr:colOff>
      <xdr:row>36</xdr:row>
      <xdr:rowOff>72390</xdr:rowOff>
    </xdr:from>
    <xdr:to>
      <xdr:col>3</xdr:col>
      <xdr:colOff>733425</xdr:colOff>
      <xdr:row>36</xdr:row>
      <xdr:rowOff>74295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46A62AB-A6FB-4D98-B8D5-FE095DC1B655}"/>
            </a:ext>
          </a:extLst>
        </xdr:cNvPr>
        <xdr:cNvCxnSpPr/>
      </xdr:nvCxnSpPr>
      <xdr:spPr>
        <a:xfrm flipH="1" flipV="1">
          <a:off x="2882265" y="5492115"/>
          <a:ext cx="556260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34</xdr:row>
      <xdr:rowOff>57150</xdr:rowOff>
    </xdr:from>
    <xdr:to>
      <xdr:col>3</xdr:col>
      <xdr:colOff>752475</xdr:colOff>
      <xdr:row>34</xdr:row>
      <xdr:rowOff>59055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B08ED1F-D6A7-427F-A781-571E00B2E4E1}"/>
            </a:ext>
          </a:extLst>
        </xdr:cNvPr>
        <xdr:cNvCxnSpPr/>
      </xdr:nvCxnSpPr>
      <xdr:spPr>
        <a:xfrm flipH="1" flipV="1">
          <a:off x="2905125" y="5172075"/>
          <a:ext cx="552450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177165</xdr:colOff>
      <xdr:row>5</xdr:row>
      <xdr:rowOff>72390</xdr:rowOff>
    </xdr:from>
    <xdr:to>
      <xdr:col>3</xdr:col>
      <xdr:colOff>733425</xdr:colOff>
      <xdr:row>5</xdr:row>
      <xdr:rowOff>74295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ACEE7E2-FFB4-4ED3-8FF5-893D24347333}"/>
            </a:ext>
          </a:extLst>
        </xdr:cNvPr>
        <xdr:cNvCxnSpPr/>
      </xdr:nvCxnSpPr>
      <xdr:spPr>
        <a:xfrm flipH="1" flipV="1">
          <a:off x="2878455" y="5492115"/>
          <a:ext cx="561975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3</xdr:row>
      <xdr:rowOff>57150</xdr:rowOff>
    </xdr:from>
    <xdr:to>
      <xdr:col>3</xdr:col>
      <xdr:colOff>752475</xdr:colOff>
      <xdr:row>3</xdr:row>
      <xdr:rowOff>59055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58B43E5-8172-433D-9F4E-6B428036176A}"/>
            </a:ext>
          </a:extLst>
        </xdr:cNvPr>
        <xdr:cNvCxnSpPr/>
      </xdr:nvCxnSpPr>
      <xdr:spPr>
        <a:xfrm flipH="1" flipV="1">
          <a:off x="2907030" y="5168265"/>
          <a:ext cx="548640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29</xdr:row>
      <xdr:rowOff>82871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47004F-AE4C-4B8B-9CA9-4287C752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3251-59E0-4C10-92E7-FF66F90B9029}">
  <dimension ref="A1:P43"/>
  <sheetViews>
    <sheetView showGridLines="0" tabSelected="1" topLeftCell="A3" zoomScale="70" zoomScaleNormal="70" workbookViewId="0">
      <selection activeCell="A13" sqref="A13"/>
    </sheetView>
  </sheetViews>
  <sheetFormatPr defaultColWidth="9.109375" defaultRowHeight="13.8" x14ac:dyDescent="0.25"/>
  <cols>
    <col min="1" max="2" width="11" style="37" customWidth="1"/>
    <col min="3" max="3" width="33.109375" style="37" customWidth="1"/>
    <col min="4" max="22" width="11" style="37" customWidth="1"/>
    <col min="23" max="25" width="9.109375" style="37"/>
    <col min="26" max="26" width="9.109375" style="37" customWidth="1"/>
    <col min="27" max="16384" width="9.109375" style="37"/>
  </cols>
  <sheetData>
    <row r="1" spans="1:16" ht="19.5" customHeight="1" x14ac:dyDescent="0.25"/>
    <row r="2" spans="1:16" ht="19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9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9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9.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9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9.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9.5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9.5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24.6" x14ac:dyDescent="0.4">
      <c r="A10" s="38"/>
      <c r="B10" s="39"/>
      <c r="C10" s="40" t="s">
        <v>34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O10" s="39"/>
      <c r="P10" s="39"/>
    </row>
    <row r="11" spans="1:16" ht="19.5" customHeight="1" x14ac:dyDescent="0.25">
      <c r="A11" s="38"/>
      <c r="B11" s="39"/>
      <c r="C11" s="41"/>
      <c r="D11" s="42"/>
      <c r="E11" s="42"/>
      <c r="F11" s="42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9.5" customHeight="1" x14ac:dyDescent="0.3">
      <c r="A12" s="38"/>
      <c r="B12" s="43"/>
      <c r="C12" s="44" t="s">
        <v>37</v>
      </c>
      <c r="D12" s="39"/>
      <c r="E12" s="39"/>
      <c r="F12" s="43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9.5" customHeight="1" x14ac:dyDescent="0.25">
      <c r="A13" s="38"/>
      <c r="B13" s="43"/>
      <c r="C13" s="52" t="s">
        <v>42</v>
      </c>
      <c r="D13" s="53"/>
      <c r="E13" s="53"/>
      <c r="F13" s="54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9.5" customHeight="1" x14ac:dyDescent="0.25">
      <c r="A14" s="38"/>
      <c r="B14" s="43"/>
      <c r="C14" s="52"/>
      <c r="D14" s="53"/>
      <c r="E14" s="53"/>
      <c r="F14" s="54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34.799999999999997" customHeight="1" x14ac:dyDescent="0.25">
      <c r="A15" s="38"/>
      <c r="B15" s="43"/>
      <c r="C15" s="55"/>
      <c r="D15" s="56"/>
      <c r="E15" s="56"/>
      <c r="F15" s="57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9.5" customHeight="1" x14ac:dyDescent="0.25">
      <c r="A16" s="38"/>
      <c r="B16" s="39"/>
      <c r="C16" s="45"/>
      <c r="D16" s="45"/>
      <c r="E16" s="45"/>
      <c r="F16" s="45"/>
      <c r="G16" s="42"/>
      <c r="H16" s="42"/>
      <c r="I16" s="42"/>
      <c r="J16" s="42"/>
      <c r="K16" s="42"/>
      <c r="L16" s="42"/>
      <c r="M16" s="42"/>
      <c r="N16" s="42"/>
      <c r="O16" s="39"/>
      <c r="P16" s="39"/>
    </row>
    <row r="17" spans="1:16" ht="19.5" customHeight="1" x14ac:dyDescent="0.25">
      <c r="A17" s="38"/>
      <c r="B17" s="39"/>
      <c r="C17" s="46" t="s">
        <v>38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 t="s">
        <v>39</v>
      </c>
      <c r="O17" s="39"/>
      <c r="P17" s="39"/>
    </row>
    <row r="18" spans="1:16" ht="19.5" customHeight="1" x14ac:dyDescent="0.25">
      <c r="A18" s="38"/>
      <c r="B18" s="39"/>
      <c r="C18" s="46" t="s">
        <v>40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39"/>
      <c r="O18" s="39"/>
      <c r="P18" s="39"/>
    </row>
    <row r="19" spans="1:16" ht="19.5" customHeight="1" x14ac:dyDescent="0.25">
      <c r="A19" s="38"/>
      <c r="B19" s="39"/>
      <c r="C19" s="4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39"/>
      <c r="O19" s="39"/>
      <c r="P19" s="39"/>
    </row>
    <row r="20" spans="1:16" ht="19.5" customHeight="1" x14ac:dyDescent="0.25">
      <c r="A20" s="38"/>
      <c r="B20" s="39"/>
      <c r="C20" s="46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9"/>
      <c r="O20" s="39"/>
      <c r="P20" s="39"/>
    </row>
    <row r="21" spans="1:16" ht="19.5" customHeight="1" x14ac:dyDescent="0.25">
      <c r="A21" s="38"/>
      <c r="B21" s="3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9"/>
      <c r="O21" s="39"/>
      <c r="P21" s="39"/>
    </row>
    <row r="22" spans="1:16" ht="19.5" customHeight="1" x14ac:dyDescent="0.25">
      <c r="A22" s="38"/>
      <c r="B22" s="3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9"/>
      <c r="O22" s="39"/>
      <c r="P22" s="39"/>
    </row>
    <row r="23" spans="1:16" ht="19.5" customHeight="1" x14ac:dyDescent="0.25">
      <c r="A23" s="38"/>
      <c r="B23" s="3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"/>
      <c r="O23" s="39"/>
      <c r="P23" s="39"/>
    </row>
    <row r="24" spans="1:16" ht="19.5" customHeight="1" x14ac:dyDescent="0.4">
      <c r="A24" s="38"/>
      <c r="B24" s="39"/>
      <c r="C24" s="51" t="s">
        <v>44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39"/>
      <c r="O24" s="39"/>
      <c r="P24" s="39"/>
    </row>
    <row r="25" spans="1:16" ht="19.5" customHeight="1" x14ac:dyDescent="0.25">
      <c r="A25" s="38"/>
      <c r="B25" s="39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39"/>
      <c r="O25" s="39"/>
      <c r="P25" s="39"/>
    </row>
    <row r="26" spans="1:16" ht="19.5" customHeight="1" x14ac:dyDescent="0.25">
      <c r="A26" s="38"/>
      <c r="B26" s="3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9"/>
      <c r="O26" s="39"/>
      <c r="P26" s="39"/>
    </row>
    <row r="27" spans="1:16" ht="19.5" customHeight="1" x14ac:dyDescent="0.25">
      <c r="A27" s="38"/>
      <c r="B27" s="38"/>
      <c r="C27" s="38"/>
      <c r="D27" s="38"/>
      <c r="E27" s="38"/>
      <c r="F27" s="38"/>
      <c r="G27" s="49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9.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37" customFormat="1" ht="19.5" customHeight="1" x14ac:dyDescent="0.25"/>
    <row r="34" s="37" customFormat="1" ht="19.5" customHeight="1" x14ac:dyDescent="0.25"/>
    <row r="35" s="37" customFormat="1" ht="19.5" customHeight="1" x14ac:dyDescent="0.25"/>
    <row r="36" s="37" customFormat="1" ht="19.5" customHeight="1" x14ac:dyDescent="0.25"/>
    <row r="37" s="37" customFormat="1" ht="19.5" customHeight="1" x14ac:dyDescent="0.25"/>
    <row r="38" s="37" customFormat="1" ht="19.5" customHeight="1" x14ac:dyDescent="0.25"/>
    <row r="39" s="37" customFormat="1" ht="19.5" customHeight="1" x14ac:dyDescent="0.25"/>
    <row r="40" s="37" customFormat="1" ht="19.5" customHeight="1" x14ac:dyDescent="0.25"/>
    <row r="41" s="37" customFormat="1" ht="19.5" customHeight="1" x14ac:dyDescent="0.25"/>
    <row r="42" s="37" customFormat="1" ht="19.5" customHeight="1" x14ac:dyDescent="0.25"/>
    <row r="43" s="37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7"/>
  <sheetViews>
    <sheetView showGridLines="0" workbookViewId="0">
      <selection activeCell="C44" sqref="C44"/>
    </sheetView>
  </sheetViews>
  <sheetFormatPr defaultRowHeight="11.4" x14ac:dyDescent="0.2"/>
  <cols>
    <col min="1" max="1" width="2" style="20" customWidth="1"/>
    <col min="2" max="2" width="25" style="20" bestFit="1" customWidth="1"/>
    <col min="3" max="4" width="12.5546875" style="31" customWidth="1"/>
    <col min="5" max="6" width="8.88671875" style="20"/>
    <col min="7" max="9" width="8.88671875" style="20" customWidth="1"/>
    <col min="10" max="16384" width="8.88671875" style="20"/>
  </cols>
  <sheetData>
    <row r="2" spans="2:5" ht="15.6" x14ac:dyDescent="0.3">
      <c r="B2" s="7" t="s">
        <v>23</v>
      </c>
      <c r="C2" s="21"/>
      <c r="D2" s="21"/>
    </row>
    <row r="3" spans="2:5" ht="15.6" x14ac:dyDescent="0.3">
      <c r="B3" s="7" t="s">
        <v>10</v>
      </c>
      <c r="C3" s="21"/>
      <c r="D3" s="21"/>
    </row>
    <row r="4" spans="2:5" ht="12" x14ac:dyDescent="0.25">
      <c r="B4" s="32"/>
      <c r="C4" s="21"/>
      <c r="D4" s="21"/>
    </row>
    <row r="5" spans="2:5" ht="12.6" thickBot="1" x14ac:dyDescent="0.25">
      <c r="B5" s="22" t="s">
        <v>36</v>
      </c>
      <c r="C5" s="23" t="s">
        <v>33</v>
      </c>
      <c r="D5" s="23" t="s">
        <v>32</v>
      </c>
      <c r="E5" s="24"/>
    </row>
    <row r="6" spans="2:5" x14ac:dyDescent="0.2">
      <c r="B6" s="20" t="s">
        <v>12</v>
      </c>
      <c r="C6" s="21">
        <v>15</v>
      </c>
      <c r="D6" s="21">
        <v>28</v>
      </c>
    </row>
    <row r="7" spans="2:5" x14ac:dyDescent="0.2">
      <c r="B7" s="20" t="s">
        <v>24</v>
      </c>
      <c r="C7" s="21">
        <v>2</v>
      </c>
      <c r="D7" s="21">
        <v>3</v>
      </c>
    </row>
    <row r="8" spans="2:5" x14ac:dyDescent="0.2">
      <c r="B8" s="20" t="s">
        <v>25</v>
      </c>
      <c r="C8" s="21">
        <v>85</v>
      </c>
      <c r="D8" s="21">
        <v>72</v>
      </c>
    </row>
    <row r="9" spans="2:5" x14ac:dyDescent="0.2">
      <c r="B9" s="25" t="s">
        <v>13</v>
      </c>
      <c r="C9" s="26">
        <v>120</v>
      </c>
      <c r="D9" s="26">
        <v>140</v>
      </c>
    </row>
    <row r="10" spans="2:5" ht="12" x14ac:dyDescent="0.25">
      <c r="B10" s="27" t="s">
        <v>14</v>
      </c>
      <c r="C10" s="28">
        <f>SUM(C6:C9)</f>
        <v>222</v>
      </c>
      <c r="D10" s="28">
        <f>SUM(D6:D9)</f>
        <v>243</v>
      </c>
    </row>
    <row r="11" spans="2:5" x14ac:dyDescent="0.2">
      <c r="C11" s="21"/>
      <c r="D11" s="21"/>
    </row>
    <row r="12" spans="2:5" x14ac:dyDescent="0.2">
      <c r="B12" s="20" t="s">
        <v>26</v>
      </c>
      <c r="C12" s="21">
        <v>25</v>
      </c>
      <c r="D12" s="21">
        <v>25</v>
      </c>
    </row>
    <row r="13" spans="2:5" x14ac:dyDescent="0.2">
      <c r="B13" s="20" t="s">
        <v>27</v>
      </c>
      <c r="C13" s="21">
        <v>120</v>
      </c>
      <c r="D13" s="21">
        <v>122</v>
      </c>
    </row>
    <row r="14" spans="2:5" x14ac:dyDescent="0.2">
      <c r="B14" s="25" t="s">
        <v>15</v>
      </c>
      <c r="C14" s="26"/>
      <c r="D14" s="26"/>
    </row>
    <row r="15" spans="2:5" ht="12" x14ac:dyDescent="0.25">
      <c r="B15" s="27" t="s">
        <v>16</v>
      </c>
      <c r="C15" s="28">
        <f>SUM(C12:C14)</f>
        <v>145</v>
      </c>
      <c r="D15" s="28">
        <f>SUM(D12:D14)</f>
        <v>147</v>
      </c>
    </row>
    <row r="16" spans="2:5" x14ac:dyDescent="0.2">
      <c r="C16" s="21"/>
      <c r="D16" s="21"/>
    </row>
    <row r="17" spans="2:4" ht="12.6" thickBot="1" x14ac:dyDescent="0.3">
      <c r="B17" s="29" t="s">
        <v>17</v>
      </c>
      <c r="C17" s="30">
        <f>C10+C15</f>
        <v>367</v>
      </c>
      <c r="D17" s="30">
        <f>D10+D15</f>
        <v>390</v>
      </c>
    </row>
    <row r="18" spans="2:4" x14ac:dyDescent="0.2">
      <c r="C18" s="21"/>
      <c r="D18" s="21"/>
    </row>
    <row r="19" spans="2:4" x14ac:dyDescent="0.2">
      <c r="B19" s="20" t="s">
        <v>28</v>
      </c>
      <c r="C19" s="21">
        <v>62</v>
      </c>
      <c r="D19" s="21">
        <v>77</v>
      </c>
    </row>
    <row r="20" spans="2:4" x14ac:dyDescent="0.2">
      <c r="B20" s="20" t="s">
        <v>29</v>
      </c>
      <c r="C20" s="21">
        <v>3</v>
      </c>
      <c r="D20" s="21">
        <v>1.5</v>
      </c>
    </row>
    <row r="21" spans="2:4" x14ac:dyDescent="0.2">
      <c r="B21" s="25" t="s">
        <v>30</v>
      </c>
      <c r="C21" s="26">
        <v>22</v>
      </c>
      <c r="D21" s="26">
        <v>15</v>
      </c>
    </row>
    <row r="22" spans="2:4" ht="12" x14ac:dyDescent="0.25">
      <c r="B22" s="27" t="s">
        <v>18</v>
      </c>
      <c r="C22" s="28">
        <f>SUM(C19:C21)</f>
        <v>87</v>
      </c>
      <c r="D22" s="28">
        <f>SUM(D19:D21)</f>
        <v>93.5</v>
      </c>
    </row>
    <row r="23" spans="2:4" x14ac:dyDescent="0.2">
      <c r="C23" s="21"/>
      <c r="D23" s="21"/>
    </row>
    <row r="24" spans="2:4" x14ac:dyDescent="0.2">
      <c r="B24" s="20" t="s">
        <v>19</v>
      </c>
      <c r="C24" s="21">
        <v>95</v>
      </c>
      <c r="D24" s="21">
        <v>90</v>
      </c>
    </row>
    <row r="25" spans="2:4" x14ac:dyDescent="0.2">
      <c r="B25" s="25"/>
      <c r="C25" s="26"/>
      <c r="D25" s="26"/>
    </row>
    <row r="26" spans="2:4" ht="12" x14ac:dyDescent="0.25">
      <c r="B26" s="27" t="s">
        <v>31</v>
      </c>
      <c r="C26" s="28">
        <f>SUM(C24:C25)</f>
        <v>95</v>
      </c>
      <c r="D26" s="28">
        <f>SUM(D24:D25)</f>
        <v>90</v>
      </c>
    </row>
    <row r="27" spans="2:4" x14ac:dyDescent="0.2">
      <c r="C27" s="21"/>
      <c r="D27" s="21"/>
    </row>
    <row r="28" spans="2:4" ht="12.6" thickBot="1" x14ac:dyDescent="0.3">
      <c r="B28" s="29" t="s">
        <v>20</v>
      </c>
      <c r="C28" s="30">
        <f>C22+C26</f>
        <v>182</v>
      </c>
      <c r="D28" s="30">
        <f>D22+D26</f>
        <v>183.5</v>
      </c>
    </row>
    <row r="29" spans="2:4" x14ac:dyDescent="0.2">
      <c r="C29" s="21"/>
      <c r="D29" s="21"/>
    </row>
    <row r="30" spans="2:4" ht="12.6" thickBot="1" x14ac:dyDescent="0.3">
      <c r="B30" s="29" t="s">
        <v>21</v>
      </c>
      <c r="C30" s="30">
        <v>185</v>
      </c>
      <c r="D30" s="30">
        <v>206.5</v>
      </c>
    </row>
    <row r="31" spans="2:4" x14ac:dyDescent="0.2">
      <c r="C31" s="21"/>
      <c r="D31" s="21"/>
    </row>
    <row r="32" spans="2:4" ht="12.6" thickBot="1" x14ac:dyDescent="0.3">
      <c r="B32" s="29" t="s">
        <v>22</v>
      </c>
      <c r="C32" s="30">
        <f>C28+C30</f>
        <v>367</v>
      </c>
      <c r="D32" s="30">
        <f>D28+D30</f>
        <v>390</v>
      </c>
    </row>
    <row r="33" spans="2:5" x14ac:dyDescent="0.2">
      <c r="C33" s="21"/>
      <c r="D33" s="21"/>
    </row>
    <row r="34" spans="2:5" x14ac:dyDescent="0.2">
      <c r="C34" s="21"/>
      <c r="D34" s="21"/>
    </row>
    <row r="35" spans="2:5" ht="12" x14ac:dyDescent="0.25">
      <c r="B35" s="27" t="s">
        <v>35</v>
      </c>
      <c r="C35" s="35">
        <f>AVERAGE(C30:D30)</f>
        <v>195.75</v>
      </c>
      <c r="D35" s="21"/>
      <c r="E35" s="33" t="str">
        <f ca="1">_xlfn.FORMULATEXT(C35)</f>
        <v>=AVERAGE(C30:D30)</v>
      </c>
    </row>
    <row r="36" spans="2:5" ht="12" x14ac:dyDescent="0.25">
      <c r="B36" s="27"/>
      <c r="C36" s="34"/>
      <c r="D36" s="21"/>
      <c r="E36" s="33"/>
    </row>
    <row r="37" spans="2:5" ht="12" x14ac:dyDescent="0.25">
      <c r="B37" s="27" t="s">
        <v>34</v>
      </c>
      <c r="C37" s="36">
        <f>IS!D18/BS!C35</f>
        <v>0.12321839080459772</v>
      </c>
      <c r="D37" s="21"/>
      <c r="E37" s="33" t="str">
        <f ca="1">_xlfn.FORMULATEXT(C37)</f>
        <v>=IS!D18/BS!C35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20"/>
  <sheetViews>
    <sheetView showGridLines="0" workbookViewId="0">
      <selection activeCell="B44" sqref="B44"/>
    </sheetView>
  </sheetViews>
  <sheetFormatPr defaultColWidth="11.44140625" defaultRowHeight="11.4" x14ac:dyDescent="0.2"/>
  <cols>
    <col min="1" max="1" width="2" style="1" customWidth="1"/>
    <col min="2" max="2" width="49.21875" style="2" customWidth="1"/>
    <col min="3" max="3" width="15.6640625" style="11" customWidth="1"/>
    <col min="4" max="4" width="12.77734375" style="11" customWidth="1"/>
    <col min="5" max="5" width="11.44140625" style="3"/>
    <col min="6" max="6" width="40.6640625" style="3" customWidth="1"/>
    <col min="7" max="7" width="4.5546875" style="11" bestFit="1" customWidth="1"/>
    <col min="8" max="8" width="7.88671875" style="3" customWidth="1"/>
    <col min="9" max="9" width="7.33203125" style="3" customWidth="1"/>
    <col min="10" max="10" width="7.77734375" style="3" customWidth="1"/>
    <col min="11" max="15" width="11.44140625" style="3"/>
    <col min="16" max="17" width="11.44140625" style="2"/>
    <col min="18" max="16384" width="11.44140625" style="1"/>
  </cols>
  <sheetData>
    <row r="3" spans="2:4" ht="15.6" x14ac:dyDescent="0.3">
      <c r="B3" s="7" t="s">
        <v>8</v>
      </c>
    </row>
    <row r="4" spans="2:4" ht="15.6" x14ac:dyDescent="0.3">
      <c r="B4" s="7" t="s">
        <v>10</v>
      </c>
    </row>
    <row r="5" spans="2:4" s="4" customFormat="1" ht="12" x14ac:dyDescent="0.25">
      <c r="B5" s="58"/>
      <c r="C5" s="58"/>
      <c r="D5" s="58"/>
    </row>
    <row r="6" spans="2:4" ht="12.6" thickBot="1" x14ac:dyDescent="0.3">
      <c r="B6" s="8" t="s">
        <v>9</v>
      </c>
      <c r="C6" s="9" t="s">
        <v>33</v>
      </c>
      <c r="D6" s="9" t="s">
        <v>32</v>
      </c>
    </row>
    <row r="7" spans="2:4" x14ac:dyDescent="0.2">
      <c r="B7" s="5" t="s">
        <v>5</v>
      </c>
      <c r="C7" s="13">
        <v>370</v>
      </c>
      <c r="D7" s="13">
        <v>400</v>
      </c>
    </row>
    <row r="8" spans="2:4" x14ac:dyDescent="0.2">
      <c r="B8" s="12" t="s">
        <v>3</v>
      </c>
      <c r="C8" s="14">
        <v>259</v>
      </c>
      <c r="D8" s="14">
        <v>280</v>
      </c>
    </row>
    <row r="9" spans="2:4" ht="12" x14ac:dyDescent="0.25">
      <c r="B9" s="6" t="s">
        <v>4</v>
      </c>
      <c r="C9" s="15">
        <f>C7-C8</f>
        <v>111</v>
      </c>
      <c r="D9" s="15">
        <f>D7-D8</f>
        <v>120</v>
      </c>
    </row>
    <row r="10" spans="2:4" ht="12" x14ac:dyDescent="0.25">
      <c r="B10" s="6"/>
      <c r="C10" s="15"/>
      <c r="D10" s="15"/>
    </row>
    <row r="11" spans="2:4" x14ac:dyDescent="0.2">
      <c r="B11" s="5" t="s">
        <v>0</v>
      </c>
      <c r="C11" s="13">
        <v>72</v>
      </c>
      <c r="D11" s="13">
        <v>78</v>
      </c>
    </row>
    <row r="12" spans="2:4" ht="12" x14ac:dyDescent="0.25">
      <c r="B12" s="6" t="s">
        <v>6</v>
      </c>
      <c r="C12" s="15">
        <f>C9-SUM(C11:C11)</f>
        <v>39</v>
      </c>
      <c r="D12" s="15">
        <f>D9-SUM(D11:D11)</f>
        <v>42</v>
      </c>
    </row>
    <row r="13" spans="2:4" ht="12" x14ac:dyDescent="0.25">
      <c r="B13" s="6"/>
      <c r="C13" s="15"/>
      <c r="D13" s="15"/>
    </row>
    <row r="14" spans="2:4" x14ac:dyDescent="0.2">
      <c r="B14" s="12" t="s">
        <v>1</v>
      </c>
      <c r="C14" s="17">
        <v>1.9</v>
      </c>
      <c r="D14" s="17">
        <v>1.8</v>
      </c>
    </row>
    <row r="15" spans="2:4" ht="12" x14ac:dyDescent="0.25">
      <c r="B15" s="6" t="s">
        <v>11</v>
      </c>
      <c r="C15" s="18">
        <f>C12-C14</f>
        <v>37.1</v>
      </c>
      <c r="D15" s="18">
        <f>D12-D14</f>
        <v>40.200000000000003</v>
      </c>
    </row>
    <row r="16" spans="2:4" ht="12" x14ac:dyDescent="0.25">
      <c r="B16" s="6"/>
      <c r="C16" s="15"/>
      <c r="D16" s="15"/>
    </row>
    <row r="17" spans="2:4" x14ac:dyDescent="0.2">
      <c r="B17" s="5" t="s">
        <v>2</v>
      </c>
      <c r="C17" s="13">
        <v>14.84</v>
      </c>
      <c r="D17" s="13">
        <v>16.079999999999998</v>
      </c>
    </row>
    <row r="18" spans="2:4" ht="12.6" thickBot="1" x14ac:dyDescent="0.3">
      <c r="B18" s="10" t="s">
        <v>7</v>
      </c>
      <c r="C18" s="19">
        <f>C15-C17</f>
        <v>22.26</v>
      </c>
      <c r="D18" s="19">
        <f>D15-D17</f>
        <v>24.120000000000005</v>
      </c>
    </row>
    <row r="19" spans="2:4" ht="12" x14ac:dyDescent="0.25">
      <c r="B19" s="6"/>
      <c r="C19" s="15"/>
      <c r="D19" s="15"/>
    </row>
    <row r="20" spans="2:4" x14ac:dyDescent="0.2">
      <c r="B20" s="5"/>
      <c r="C20" s="16"/>
      <c r="D20" s="16"/>
    </row>
  </sheetData>
  <mergeCells count="1">
    <mergeCell ref="B5:D5"/>
  </mergeCells>
  <phoneticPr fontId="4" type="noConversion"/>
  <pageMargins left="0.75" right="0.75" top="1" bottom="1" header="0.4921259845" footer="0.4921259845"/>
  <pageSetup fitToHeight="0" orientation="portrait" r:id="rId1"/>
  <headerFooter alignWithMargins="0"/>
  <ignoredErrors>
    <ignoredError sqref="C9:D9 C12:D12 C15:D15 C18:D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E312-2C25-44D7-BFF0-D1B7C208AEBD}">
  <dimension ref="B2:E6"/>
  <sheetViews>
    <sheetView showGridLines="0" workbookViewId="0">
      <selection activeCell="D7" sqref="D7"/>
    </sheetView>
  </sheetViews>
  <sheetFormatPr defaultRowHeight="11.4" x14ac:dyDescent="0.2"/>
  <cols>
    <col min="1" max="1" width="2" style="20" customWidth="1"/>
    <col min="2" max="2" width="25" style="20" bestFit="1" customWidth="1"/>
    <col min="3" max="4" width="12.5546875" style="31" customWidth="1"/>
    <col min="5" max="6" width="8.88671875" style="20"/>
    <col min="7" max="9" width="8.88671875" style="20" customWidth="1"/>
    <col min="10" max="16384" width="8.88671875" style="20"/>
  </cols>
  <sheetData>
    <row r="2" spans="2:5" ht="15.6" x14ac:dyDescent="0.3">
      <c r="B2" s="7" t="s">
        <v>41</v>
      </c>
      <c r="C2" s="21"/>
      <c r="D2" s="21"/>
    </row>
    <row r="3" spans="2:5" x14ac:dyDescent="0.2">
      <c r="C3" s="21"/>
      <c r="D3" s="21"/>
    </row>
    <row r="4" spans="2:5" ht="12" x14ac:dyDescent="0.25">
      <c r="B4" s="27" t="s">
        <v>35</v>
      </c>
      <c r="C4" s="35">
        <f>AVERAGE(BS!C30:D30)</f>
        <v>195.75</v>
      </c>
      <c r="D4" s="21"/>
      <c r="E4" s="33" t="str">
        <f ca="1">_xlfn.FORMULATEXT(C4)</f>
        <v>=AVERAGE(BS!C30:D30)</v>
      </c>
    </row>
    <row r="5" spans="2:5" ht="12" x14ac:dyDescent="0.25">
      <c r="B5" s="27"/>
      <c r="C5" s="34"/>
      <c r="D5" s="21"/>
      <c r="E5" s="33"/>
    </row>
    <row r="6" spans="2:5" ht="12" x14ac:dyDescent="0.25">
      <c r="B6" s="27" t="s">
        <v>34</v>
      </c>
      <c r="C6" s="36">
        <f>IS!D18/ROE!C4</f>
        <v>0.12321839080459772</v>
      </c>
      <c r="D6" s="21"/>
      <c r="E6" s="33" t="str">
        <f ca="1">_xlfn.FORMULATEXT(C6)</f>
        <v>=IS!D18/ROE!C4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2108-AE37-450C-9900-4A1286A0BDB4}">
  <dimension ref="A1"/>
  <sheetViews>
    <sheetView workbookViewId="0">
      <selection sqref="A1:XFD1048576"/>
    </sheetView>
  </sheetViews>
  <sheetFormatPr defaultRowHeight="13.2" x14ac:dyDescent="0.25"/>
  <cols>
    <col min="1" max="16384" width="8.88671875" style="5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BS</vt:lpstr>
      <vt:lpstr>IS</vt:lpstr>
      <vt:lpstr>ROE</vt:lpstr>
      <vt:lpstr>Save 60%</vt:lpstr>
      <vt:lpstr>'Cover Page'!Print_Area</vt:lpstr>
    </vt:vector>
  </TitlesOfParts>
  <Company>Shell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Dutch Shell plc Annual Report and Form 20-F 2018</dc:title>
  <dc:subject>AR2018</dc:subject>
  <dc:creator>Asus</dc:creator>
  <cp:lastModifiedBy>Dragostina  Slavova</cp:lastModifiedBy>
  <dcterms:created xsi:type="dcterms:W3CDTF">2019-03-19T15:20:26Z</dcterms:created>
  <dcterms:modified xsi:type="dcterms:W3CDTF">2023-03-30T09:18:58Z</dcterms:modified>
</cp:coreProperties>
</file>