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154" documentId="14_{7FE597EF-3270-4E53-B803-DF2786BCB24D}" xr6:coauthVersionLast="45" xr6:coauthVersionMax="45" xr10:uidLastSave="{BD6BF004-B5D9-4872-BEAC-B576A67160EB}"/>
  <bookViews>
    <workbookView xWindow="-108" yWindow="-108" windowWidth="23256" windowHeight="12576" xr2:uid="{00000000-000D-0000-FFFF-FFFF00000000}"/>
  </bookViews>
  <sheets>
    <sheet name="Cover Page" sheetId="2" r:id="rId1"/>
    <sheet name="Variance and std. dev." sheetId="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 l="1"/>
  <c r="D40" i="1"/>
  <c r="B1" i="1"/>
  <c r="D37" i="1"/>
  <c r="D36" i="1"/>
  <c r="D35" i="1"/>
  <c r="H6"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l="1"/>
  <c r="H5" i="1"/>
  <c r="B2" i="1" l="1"/>
</calcChain>
</file>

<file path=xl/sharedStrings.xml><?xml version="1.0" encoding="utf-8"?>
<sst xmlns="http://schemas.openxmlformats.org/spreadsheetml/2006/main" count="18" uniqueCount="18">
  <si>
    <t>Strictly Confidential</t>
  </si>
  <si>
    <t>This Excel model is for educational purposes only.</t>
  </si>
  <si>
    <t>Description</t>
  </si>
  <si>
    <t>All content is Copyright material of 365 Financial Analyst ®</t>
  </si>
  <si>
    <t>© 2021, 365 Financial Analyst ®</t>
  </si>
  <si>
    <t>Dataset 1</t>
  </si>
  <si>
    <t>MEAN</t>
  </si>
  <si>
    <t>(xi-mean)</t>
  </si>
  <si>
    <t>Sum</t>
  </si>
  <si>
    <t>(xi-mean)^2</t>
  </si>
  <si>
    <t>Observations (n)</t>
  </si>
  <si>
    <t>Variance</t>
  </si>
  <si>
    <t>Standard deviation</t>
  </si>
  <si>
    <t>Automatic calculation</t>
  </si>
  <si>
    <t>Variance Population:</t>
  </si>
  <si>
    <t>Standard Deviation Population:</t>
  </si>
  <si>
    <t>VARIANCE AND STANDARD DEVIATION</t>
  </si>
  <si>
    <t>The concept of variance partially resembles the mean absolute deviation. However, instead of taking absolute values, we elevate it to the second degree. Population variance denoted by sigma squared is equal to the sum of squared differences between the observed values and the population mean, divided by the total number of observations. Standard deviation is given by the square root of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</si>
</sst>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2060"/>
      <name val="Arial"/>
      <family val="2"/>
    </font>
    <font>
      <sz val="11"/>
      <color theme="1"/>
      <name val="Arial"/>
      <family val="2"/>
    </font>
    <font>
      <b/>
      <sz val="11"/>
      <color theme="1"/>
      <name val="Arial"/>
      <family val="2"/>
    </font>
    <font>
      <b/>
      <sz val="9"/>
      <color theme="0"/>
      <name val="Arial"/>
      <family val="2"/>
    </font>
    <font>
      <sz val="9"/>
      <color theme="1"/>
      <name val="Arial"/>
      <family val="2"/>
    </font>
    <font>
      <b/>
      <sz val="9"/>
      <color theme="1"/>
      <name val="Arial"/>
      <family val="2"/>
    </font>
    <font>
      <b/>
      <sz val="12"/>
      <color theme="2" tint="0.39997558519241921"/>
      <name val="Arial"/>
      <family val="2"/>
    </font>
    <font>
      <b/>
      <sz val="9"/>
      <color theme="2" tint="0.39997558519241921"/>
      <name val="Arial"/>
      <family val="2"/>
    </font>
  </fonts>
  <fills count="5">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theme="2" tint="0.39997558519241921"/>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50">
    <xf numFmtId="0" fontId="0" fillId="0" borderId="0" xfId="0"/>
    <xf numFmtId="0" fontId="4" fillId="2" borderId="0" xfId="2" applyFont="1" applyFill="1" applyBorder="1"/>
    <xf numFmtId="0" fontId="4" fillId="2" borderId="0" xfId="2" applyFont="1" applyFill="1"/>
    <xf numFmtId="0" fontId="5" fillId="2" borderId="0" xfId="2" applyFont="1" applyFill="1" applyBorder="1"/>
    <xf numFmtId="0" fontId="6" fillId="2" borderId="0" xfId="3" applyFont="1" applyFill="1" applyBorder="1"/>
    <xf numFmtId="0" fontId="5" fillId="2" borderId="0" xfId="2" applyFont="1" applyFill="1"/>
    <xf numFmtId="0" fontId="7" fillId="2" borderId="0" xfId="2" applyFont="1" applyFill="1"/>
    <xf numFmtId="0" fontId="8" fillId="2" borderId="0" xfId="2" applyFont="1" applyFill="1"/>
    <xf numFmtId="0" fontId="8" fillId="2" borderId="0" xfId="2" applyFont="1" applyFill="1" applyBorder="1"/>
    <xf numFmtId="0" fontId="9" fillId="2" borderId="0" xfId="2" applyFont="1" applyFill="1" applyBorder="1" applyProtection="1">
      <protection locked="0"/>
    </xf>
    <xf numFmtId="0" fontId="10" fillId="2" borderId="0" xfId="2" applyFont="1" applyFill="1" applyBorder="1" applyAlignment="1">
      <alignment horizontal="right"/>
    </xf>
    <xf numFmtId="0" fontId="4" fillId="2" borderId="1" xfId="2" applyFont="1" applyFill="1" applyBorder="1"/>
    <xf numFmtId="0" fontId="4" fillId="2" borderId="3" xfId="2" applyFont="1" applyFill="1" applyBorder="1"/>
    <xf numFmtId="0" fontId="10" fillId="2" borderId="0" xfId="2" applyFont="1" applyFill="1" applyBorder="1"/>
    <xf numFmtId="0" fontId="4" fillId="2" borderId="3" xfId="2" applyFont="1" applyFill="1" applyBorder="1" applyProtection="1">
      <protection locked="0"/>
    </xf>
    <xf numFmtId="0" fontId="4" fillId="2" borderId="5" xfId="2" applyFont="1" applyFill="1" applyBorder="1"/>
    <xf numFmtId="0" fontId="4" fillId="3" borderId="0" xfId="2" applyFont="1" applyFill="1" applyBorder="1"/>
    <xf numFmtId="0" fontId="4" fillId="3" borderId="0" xfId="2" applyFont="1" applyFill="1"/>
    <xf numFmtId="0" fontId="13" fillId="3" borderId="0" xfId="0" applyFont="1" applyFill="1"/>
    <xf numFmtId="0" fontId="13" fillId="0" borderId="0" xfId="0" applyFont="1"/>
    <xf numFmtId="0" fontId="14" fillId="0" borderId="0" xfId="0" applyFont="1" applyAlignment="1">
      <alignment horizontal="right"/>
    </xf>
    <xf numFmtId="0" fontId="15" fillId="3" borderId="0" xfId="2" applyFont="1" applyFill="1" applyBorder="1" applyProtection="1">
      <protection locked="0"/>
    </xf>
    <xf numFmtId="0" fontId="5" fillId="3" borderId="0" xfId="2" applyFont="1" applyFill="1" applyBorder="1"/>
    <xf numFmtId="0" fontId="5" fillId="3" borderId="0" xfId="2" applyFont="1" applyFill="1"/>
    <xf numFmtId="0" fontId="16" fillId="3" borderId="0" xfId="0" applyFont="1" applyFill="1"/>
    <xf numFmtId="0" fontId="16" fillId="0" borderId="0" xfId="0" applyFont="1"/>
    <xf numFmtId="0" fontId="17" fillId="0" borderId="0" xfId="0" applyFont="1" applyAlignment="1">
      <alignment horizontal="right"/>
    </xf>
    <xf numFmtId="0" fontId="12" fillId="0" borderId="0" xfId="0" applyFont="1" applyAlignment="1">
      <alignment horizontal="center"/>
    </xf>
    <xf numFmtId="0" fontId="12" fillId="0" borderId="0" xfId="0" applyFont="1"/>
    <xf numFmtId="0" fontId="18" fillId="3" borderId="0" xfId="2" applyFont="1" applyFill="1"/>
    <xf numFmtId="0" fontId="12" fillId="3" borderId="0" xfId="0" applyFont="1" applyFill="1"/>
    <xf numFmtId="2" fontId="16" fillId="3" borderId="0" xfId="0" applyNumberFormat="1" applyFont="1" applyFill="1"/>
    <xf numFmtId="0" fontId="19" fillId="3" borderId="0" xfId="0" applyFont="1" applyFill="1"/>
    <xf numFmtId="0" fontId="19" fillId="3" borderId="7" xfId="0" applyFont="1" applyFill="1" applyBorder="1" applyAlignment="1">
      <alignment horizontal="left"/>
    </xf>
    <xf numFmtId="0" fontId="16" fillId="3" borderId="0" xfId="0" applyFont="1" applyFill="1" applyAlignment="1">
      <alignment horizontal="left"/>
    </xf>
    <xf numFmtId="164" fontId="16" fillId="0" borderId="0" xfId="0" applyNumberFormat="1" applyFont="1"/>
    <xf numFmtId="164" fontId="16" fillId="3" borderId="0" xfId="0" applyNumberFormat="1" applyFont="1" applyFill="1"/>
    <xf numFmtId="0" fontId="19" fillId="3" borderId="0" xfId="0" applyFont="1" applyFill="1" applyBorder="1" applyAlignment="1">
      <alignment horizontal="left"/>
    </xf>
    <xf numFmtId="0" fontId="17" fillId="0" borderId="8" xfId="0" applyFont="1" applyBorder="1"/>
    <xf numFmtId="164" fontId="17" fillId="0" borderId="8" xfId="0" applyNumberFormat="1" applyFont="1" applyBorder="1"/>
    <xf numFmtId="0" fontId="15" fillId="4" borderId="0" xfId="0" applyFont="1" applyFill="1"/>
    <xf numFmtId="0" fontId="5" fillId="4" borderId="0" xfId="0" applyFont="1" applyFill="1"/>
    <xf numFmtId="164" fontId="15" fillId="4" borderId="0" xfId="0" applyNumberFormat="1" applyFont="1" applyFill="1"/>
    <xf numFmtId="0" fontId="19" fillId="3" borderId="0" xfId="2" applyFont="1" applyFill="1"/>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C13" sqref="C13:F15"/>
    </sheetView>
  </sheetViews>
  <sheetFormatPr defaultColWidth="10.125" defaultRowHeight="13.8" x14ac:dyDescent="0.25"/>
  <cols>
    <col min="1" max="2" width="12.375" style="6" customWidth="1"/>
    <col min="3" max="3" width="37.125" style="6" customWidth="1"/>
    <col min="4" max="22" width="12.375" style="6" customWidth="1"/>
    <col min="23" max="25" width="10.125" style="6"/>
    <col min="26" max="26" width="10.125" style="6" customWidth="1"/>
    <col min="27" max="16384" width="10.1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16</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44" t="s">
        <v>17</v>
      </c>
      <c r="D13" s="45"/>
      <c r="E13" s="45"/>
      <c r="F13" s="46"/>
      <c r="G13" s="1"/>
      <c r="H13" s="1"/>
      <c r="I13" s="1"/>
      <c r="J13" s="1"/>
      <c r="K13" s="1"/>
      <c r="L13" s="1"/>
      <c r="M13" s="1"/>
      <c r="N13" s="1"/>
      <c r="O13" s="1"/>
      <c r="P13" s="2"/>
    </row>
    <row r="14" spans="1:16" ht="19.5" customHeight="1" x14ac:dyDescent="0.25">
      <c r="A14" s="7"/>
      <c r="B14" s="11"/>
      <c r="C14" s="44"/>
      <c r="D14" s="45"/>
      <c r="E14" s="45"/>
      <c r="F14" s="46"/>
      <c r="G14" s="1"/>
      <c r="H14" s="1"/>
      <c r="I14" s="1"/>
      <c r="J14" s="1"/>
      <c r="K14" s="1"/>
      <c r="L14" s="1"/>
      <c r="M14" s="1"/>
      <c r="N14" s="1"/>
      <c r="O14" s="1"/>
      <c r="P14" s="2"/>
    </row>
    <row r="15" spans="1:16" ht="80.25" customHeight="1" x14ac:dyDescent="0.25">
      <c r="A15" s="7"/>
      <c r="B15" s="11"/>
      <c r="C15" s="47"/>
      <c r="D15" s="48"/>
      <c r="E15" s="48"/>
      <c r="F15" s="49"/>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7"/>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1"/>
  <sheetViews>
    <sheetView showGridLines="0" zoomScaleNormal="100" workbookViewId="0"/>
  </sheetViews>
  <sheetFormatPr defaultColWidth="9.125" defaultRowHeight="11.4" x14ac:dyDescent="0.2"/>
  <cols>
    <col min="1" max="1" width="3.625" style="25" customWidth="1"/>
    <col min="2" max="2" width="14.75" style="25" customWidth="1"/>
    <col min="3" max="5" width="13.625" style="25" customWidth="1"/>
    <col min="6" max="6" width="12.125" style="25" customWidth="1"/>
    <col min="7" max="7" width="14" style="25" customWidth="1"/>
    <col min="8" max="11" width="11.625" style="25" customWidth="1"/>
    <col min="12" max="16384" width="9.125" style="25"/>
  </cols>
  <sheetData>
    <row r="1" spans="2:19" s="19" customFormat="1" ht="15.6" x14ac:dyDescent="0.3">
      <c r="B1" s="29" t="str">
        <f>'Cover Page'!C10</f>
        <v>VARIANCE AND STANDARD DEVIATION</v>
      </c>
      <c r="C1" s="16"/>
      <c r="D1" s="16"/>
      <c r="E1" s="16"/>
      <c r="F1" s="17"/>
      <c r="G1" s="18"/>
      <c r="J1" s="20"/>
    </row>
    <row r="2" spans="2:19" ht="12" x14ac:dyDescent="0.25">
      <c r="B2" s="21" t="str">
        <f>'Cover Page'!C10</f>
        <v>VARIANCE AND STANDARD DEVIATION</v>
      </c>
      <c r="C2" s="22"/>
      <c r="D2" s="22"/>
      <c r="E2" s="22"/>
      <c r="F2" s="23"/>
      <c r="G2" s="24"/>
      <c r="J2" s="26"/>
    </row>
    <row r="3" spans="2:19" ht="12" x14ac:dyDescent="0.25">
      <c r="B3" s="28"/>
      <c r="C3" s="27"/>
      <c r="D3" s="27"/>
      <c r="E3" s="27"/>
      <c r="F3" s="28"/>
      <c r="G3" s="28"/>
    </row>
    <row r="4" spans="2:19" ht="12.6" thickBot="1" x14ac:dyDescent="0.3">
      <c r="B4" s="33" t="s">
        <v>5</v>
      </c>
      <c r="C4" s="33" t="s">
        <v>7</v>
      </c>
      <c r="D4" s="33" t="s">
        <v>9</v>
      </c>
      <c r="E4" s="37"/>
      <c r="F4" s="30"/>
      <c r="G4" s="24"/>
      <c r="H4" s="24"/>
      <c r="I4" s="24"/>
      <c r="J4" s="24"/>
      <c r="K4" s="24"/>
      <c r="L4" s="24"/>
      <c r="M4" s="24"/>
      <c r="N4" s="24"/>
      <c r="O4" s="30"/>
      <c r="P4" s="24"/>
      <c r="Q4" s="24"/>
      <c r="R4" s="24"/>
      <c r="S4" s="24"/>
    </row>
    <row r="5" spans="2:19" x14ac:dyDescent="0.2">
      <c r="B5" s="34">
        <v>212</v>
      </c>
      <c r="C5" s="36">
        <f>B5-$H$5</f>
        <v>-158.03333333333336</v>
      </c>
      <c r="D5" s="36">
        <f>C5^2</f>
        <v>24974.534444444453</v>
      </c>
      <c r="E5" s="36"/>
      <c r="G5" s="35" t="s">
        <v>6</v>
      </c>
      <c r="H5" s="36">
        <f>AVERAGE(B5:B34)</f>
        <v>370.03333333333336</v>
      </c>
      <c r="I5" s="24"/>
      <c r="J5" s="36"/>
      <c r="K5" s="24"/>
      <c r="L5" s="24"/>
      <c r="M5" s="24"/>
      <c r="N5" s="24"/>
      <c r="O5" s="24"/>
      <c r="P5" s="24"/>
      <c r="Q5" s="24"/>
      <c r="R5" s="24"/>
      <c r="S5" s="24"/>
    </row>
    <row r="6" spans="2:19" ht="12" x14ac:dyDescent="0.25">
      <c r="B6" s="34">
        <v>869</v>
      </c>
      <c r="C6" s="36">
        <f>B6-$H$5</f>
        <v>498.96666666666664</v>
      </c>
      <c r="D6" s="36">
        <f t="shared" ref="D6:D34" si="0">C6^2</f>
        <v>248967.73444444442</v>
      </c>
      <c r="E6" s="36"/>
      <c r="G6" s="36" t="s">
        <v>10</v>
      </c>
      <c r="H6" s="24">
        <f>COUNT(B5:B34)</f>
        <v>30</v>
      </c>
      <c r="I6" s="24"/>
      <c r="J6" s="24"/>
      <c r="K6" s="24"/>
      <c r="L6" s="24"/>
      <c r="M6" s="24"/>
      <c r="N6" s="24"/>
      <c r="O6" s="32"/>
      <c r="P6" s="31"/>
      <c r="Q6" s="24"/>
      <c r="R6" s="24"/>
      <c r="S6" s="24"/>
    </row>
    <row r="7" spans="2:19" x14ac:dyDescent="0.2">
      <c r="B7" s="34">
        <v>220</v>
      </c>
      <c r="C7" s="36">
        <f t="shared" ref="C7:C34" si="1">B7-$H$5</f>
        <v>-150.03333333333336</v>
      </c>
      <c r="D7" s="36">
        <f t="shared" si="0"/>
        <v>22510.00111111112</v>
      </c>
      <c r="E7" s="36"/>
      <c r="G7" s="35"/>
      <c r="H7" s="24"/>
      <c r="I7" s="24"/>
      <c r="J7" s="24"/>
      <c r="K7" s="24"/>
      <c r="L7" s="24"/>
      <c r="M7" s="24"/>
      <c r="N7" s="24"/>
      <c r="O7" s="24"/>
      <c r="P7" s="24"/>
      <c r="Q7" s="24"/>
      <c r="R7" s="24"/>
      <c r="S7" s="24"/>
    </row>
    <row r="8" spans="2:19" x14ac:dyDescent="0.2">
      <c r="B8" s="34">
        <v>654</v>
      </c>
      <c r="C8" s="36">
        <f t="shared" si="1"/>
        <v>283.96666666666664</v>
      </c>
      <c r="D8" s="36">
        <f t="shared" si="0"/>
        <v>80637.06777777776</v>
      </c>
      <c r="E8" s="36"/>
      <c r="F8" s="24"/>
      <c r="G8" s="24"/>
      <c r="H8" s="24"/>
      <c r="I8" s="24"/>
      <c r="J8" s="24"/>
      <c r="K8" s="24"/>
      <c r="L8" s="24"/>
      <c r="M8" s="24"/>
      <c r="N8" s="24"/>
      <c r="O8" s="24"/>
      <c r="P8" s="24"/>
      <c r="Q8" s="24"/>
      <c r="R8" s="24"/>
      <c r="S8" s="24"/>
    </row>
    <row r="9" spans="2:19" x14ac:dyDescent="0.2">
      <c r="B9" s="34">
        <v>511</v>
      </c>
      <c r="C9" s="36">
        <f t="shared" si="1"/>
        <v>140.96666666666664</v>
      </c>
      <c r="D9" s="36">
        <f t="shared" si="0"/>
        <v>19871.601111111104</v>
      </c>
      <c r="E9" s="36"/>
      <c r="F9" s="24"/>
      <c r="G9" s="24"/>
      <c r="H9" s="24"/>
      <c r="I9" s="24"/>
      <c r="J9" s="24"/>
      <c r="K9" s="24"/>
      <c r="L9" s="24"/>
      <c r="M9" s="24"/>
      <c r="N9" s="24"/>
      <c r="O9" s="24"/>
      <c r="P9" s="24"/>
      <c r="Q9" s="24"/>
      <c r="R9" s="24"/>
      <c r="S9" s="24"/>
    </row>
    <row r="10" spans="2:19" x14ac:dyDescent="0.2">
      <c r="B10" s="34">
        <v>624</v>
      </c>
      <c r="C10" s="36">
        <f t="shared" si="1"/>
        <v>253.96666666666664</v>
      </c>
      <c r="D10" s="36">
        <f t="shared" si="0"/>
        <v>64499.067777777767</v>
      </c>
      <c r="E10" s="36"/>
      <c r="F10" s="24"/>
      <c r="G10" s="24"/>
      <c r="H10" s="24"/>
      <c r="I10" s="24"/>
      <c r="J10" s="24"/>
      <c r="K10" s="24"/>
      <c r="L10" s="24"/>
      <c r="M10" s="24"/>
      <c r="N10" s="24"/>
      <c r="O10" s="24"/>
      <c r="P10" s="24"/>
      <c r="Q10" s="24"/>
      <c r="R10" s="24"/>
      <c r="S10" s="24"/>
    </row>
    <row r="11" spans="2:19" x14ac:dyDescent="0.2">
      <c r="B11" s="34">
        <v>420</v>
      </c>
      <c r="C11" s="36">
        <f t="shared" si="1"/>
        <v>49.96666666666664</v>
      </c>
      <c r="D11" s="36">
        <f t="shared" si="0"/>
        <v>2496.667777777775</v>
      </c>
      <c r="E11" s="36"/>
      <c r="F11" s="24"/>
      <c r="G11" s="24"/>
      <c r="H11" s="24"/>
      <c r="I11" s="24"/>
      <c r="J11" s="24"/>
      <c r="K11" s="24"/>
      <c r="L11" s="24"/>
      <c r="M11" s="24"/>
      <c r="N11" s="24"/>
      <c r="O11" s="24"/>
      <c r="P11" s="24"/>
      <c r="Q11" s="24"/>
      <c r="R11" s="24"/>
      <c r="S11" s="24"/>
    </row>
    <row r="12" spans="2:19" x14ac:dyDescent="0.2">
      <c r="B12" s="34">
        <v>121</v>
      </c>
      <c r="C12" s="36">
        <f t="shared" si="1"/>
        <v>-249.03333333333336</v>
      </c>
      <c r="D12" s="36">
        <f t="shared" si="0"/>
        <v>62017.601111111122</v>
      </c>
      <c r="E12" s="36"/>
      <c r="F12" s="24"/>
      <c r="G12" s="24"/>
      <c r="H12" s="24"/>
      <c r="I12" s="24"/>
      <c r="J12" s="24"/>
      <c r="K12" s="24"/>
      <c r="L12" s="24"/>
      <c r="M12" s="24"/>
      <c r="N12" s="24"/>
      <c r="O12" s="24"/>
      <c r="P12" s="24"/>
      <c r="Q12" s="24"/>
      <c r="R12" s="24"/>
      <c r="S12" s="24"/>
    </row>
    <row r="13" spans="2:19" x14ac:dyDescent="0.2">
      <c r="B13" s="34">
        <v>428</v>
      </c>
      <c r="C13" s="36">
        <f t="shared" si="1"/>
        <v>57.96666666666664</v>
      </c>
      <c r="D13" s="36">
        <f t="shared" si="0"/>
        <v>3360.1344444444412</v>
      </c>
      <c r="E13" s="36"/>
      <c r="F13" s="24"/>
      <c r="G13" s="24"/>
      <c r="H13" s="24"/>
      <c r="I13" s="24"/>
      <c r="J13" s="24"/>
      <c r="K13" s="24"/>
      <c r="L13" s="24"/>
      <c r="M13" s="24"/>
      <c r="N13" s="24"/>
      <c r="O13" s="24"/>
      <c r="P13" s="24"/>
      <c r="Q13" s="24"/>
      <c r="R13" s="24"/>
      <c r="S13" s="24"/>
    </row>
    <row r="14" spans="2:19" x14ac:dyDescent="0.2">
      <c r="B14" s="34">
        <v>865</v>
      </c>
      <c r="C14" s="36">
        <f t="shared" si="1"/>
        <v>494.96666666666664</v>
      </c>
      <c r="D14" s="36">
        <f t="shared" si="0"/>
        <v>244992.00111111108</v>
      </c>
      <c r="E14" s="36"/>
      <c r="F14" s="24"/>
      <c r="G14" s="24"/>
      <c r="H14" s="24"/>
      <c r="I14" s="24"/>
      <c r="J14" s="24"/>
      <c r="K14" s="24"/>
      <c r="L14" s="24"/>
      <c r="M14" s="24"/>
      <c r="N14" s="24"/>
      <c r="O14" s="24"/>
      <c r="P14" s="24"/>
      <c r="Q14" s="24"/>
      <c r="R14" s="24"/>
      <c r="S14" s="24"/>
    </row>
    <row r="15" spans="2:19" x14ac:dyDescent="0.2">
      <c r="B15" s="34">
        <v>799</v>
      </c>
      <c r="C15" s="36">
        <f t="shared" si="1"/>
        <v>428.96666666666664</v>
      </c>
      <c r="D15" s="36">
        <f t="shared" si="0"/>
        <v>184012.40111111107</v>
      </c>
      <c r="E15" s="36"/>
      <c r="F15" s="24"/>
      <c r="G15" s="24"/>
      <c r="H15" s="24"/>
      <c r="I15" s="24"/>
      <c r="J15" s="24"/>
      <c r="K15" s="24"/>
      <c r="L15" s="24"/>
      <c r="M15" s="24"/>
      <c r="N15" s="24"/>
      <c r="O15" s="24"/>
      <c r="P15" s="24"/>
      <c r="Q15" s="24"/>
      <c r="R15" s="24"/>
      <c r="S15" s="24"/>
    </row>
    <row r="16" spans="2:19" x14ac:dyDescent="0.2">
      <c r="B16" s="34">
        <v>405</v>
      </c>
      <c r="C16" s="36">
        <f t="shared" si="1"/>
        <v>34.96666666666664</v>
      </c>
      <c r="D16" s="36">
        <f t="shared" si="0"/>
        <v>1222.6677777777759</v>
      </c>
      <c r="E16" s="36"/>
      <c r="F16" s="24"/>
      <c r="G16" s="24"/>
      <c r="H16" s="24"/>
      <c r="I16" s="24"/>
      <c r="J16" s="24"/>
      <c r="K16" s="24"/>
      <c r="L16" s="24"/>
      <c r="M16" s="24"/>
      <c r="N16" s="24"/>
      <c r="O16" s="24"/>
      <c r="P16" s="24"/>
      <c r="Q16" s="24"/>
      <c r="R16" s="24"/>
      <c r="S16" s="24"/>
    </row>
    <row r="17" spans="2:19" x14ac:dyDescent="0.2">
      <c r="B17" s="34">
        <v>230</v>
      </c>
      <c r="C17" s="36">
        <f t="shared" si="1"/>
        <v>-140.03333333333336</v>
      </c>
      <c r="D17" s="36">
        <f t="shared" si="0"/>
        <v>19609.334444444452</v>
      </c>
      <c r="E17" s="36"/>
      <c r="F17" s="24"/>
      <c r="G17" s="24"/>
      <c r="H17" s="24"/>
      <c r="I17" s="24"/>
      <c r="J17" s="24"/>
      <c r="K17" s="24"/>
      <c r="L17" s="24"/>
      <c r="M17" s="24"/>
      <c r="N17" s="24"/>
      <c r="O17" s="24"/>
      <c r="P17" s="24"/>
      <c r="Q17" s="24"/>
      <c r="R17" s="24"/>
      <c r="S17" s="24"/>
    </row>
    <row r="18" spans="2:19" x14ac:dyDescent="0.2">
      <c r="B18" s="34">
        <v>670</v>
      </c>
      <c r="C18" s="36">
        <f t="shared" si="1"/>
        <v>299.96666666666664</v>
      </c>
      <c r="D18" s="36">
        <f t="shared" si="0"/>
        <v>89980.001111111094</v>
      </c>
      <c r="E18" s="36"/>
      <c r="F18" s="24"/>
      <c r="G18" s="24"/>
      <c r="H18" s="24"/>
      <c r="I18" s="24"/>
      <c r="J18" s="24"/>
      <c r="K18" s="24"/>
      <c r="L18" s="24"/>
      <c r="M18" s="24"/>
      <c r="N18" s="24"/>
      <c r="O18" s="24"/>
      <c r="P18" s="24"/>
      <c r="Q18" s="24"/>
      <c r="R18" s="24"/>
      <c r="S18" s="24"/>
    </row>
    <row r="19" spans="2:19" x14ac:dyDescent="0.2">
      <c r="B19" s="34">
        <v>870</v>
      </c>
      <c r="C19" s="36">
        <f t="shared" si="1"/>
        <v>499.96666666666664</v>
      </c>
      <c r="D19" s="36">
        <f t="shared" si="0"/>
        <v>249966.66777777774</v>
      </c>
      <c r="E19" s="36"/>
      <c r="F19" s="24"/>
      <c r="G19" s="24"/>
      <c r="H19" s="24"/>
      <c r="I19" s="24"/>
      <c r="J19" s="24"/>
      <c r="K19" s="24"/>
      <c r="L19" s="24"/>
      <c r="M19" s="24"/>
      <c r="N19" s="24"/>
      <c r="O19" s="24"/>
      <c r="P19" s="24"/>
      <c r="Q19" s="24"/>
      <c r="R19" s="24"/>
      <c r="S19" s="24"/>
    </row>
    <row r="20" spans="2:19" x14ac:dyDescent="0.2">
      <c r="B20" s="34">
        <v>366</v>
      </c>
      <c r="C20" s="36">
        <f t="shared" si="1"/>
        <v>-4.0333333333333599</v>
      </c>
      <c r="D20" s="36">
        <f t="shared" si="0"/>
        <v>16.26777777777799</v>
      </c>
      <c r="E20" s="36"/>
      <c r="F20" s="24"/>
      <c r="G20" s="24"/>
      <c r="H20" s="24"/>
      <c r="I20" s="24"/>
      <c r="J20" s="24"/>
      <c r="K20" s="24"/>
      <c r="L20" s="24"/>
      <c r="M20" s="24"/>
      <c r="N20" s="24"/>
      <c r="O20" s="24"/>
      <c r="P20" s="24"/>
      <c r="Q20" s="24"/>
      <c r="R20" s="24"/>
      <c r="S20" s="24"/>
    </row>
    <row r="21" spans="2:19" x14ac:dyDescent="0.2">
      <c r="B21" s="34">
        <v>99</v>
      </c>
      <c r="C21" s="36">
        <f t="shared" si="1"/>
        <v>-271.03333333333336</v>
      </c>
      <c r="D21" s="36">
        <f t="shared" si="0"/>
        <v>73459.067777777789</v>
      </c>
      <c r="E21" s="36"/>
      <c r="F21" s="24"/>
      <c r="G21" s="24"/>
      <c r="H21" s="24"/>
      <c r="I21" s="24"/>
      <c r="J21" s="24"/>
      <c r="K21" s="24"/>
      <c r="L21" s="24"/>
      <c r="M21" s="24"/>
      <c r="N21" s="24"/>
      <c r="O21" s="24"/>
      <c r="P21" s="24"/>
      <c r="Q21" s="24"/>
      <c r="R21" s="24"/>
      <c r="S21" s="24"/>
    </row>
    <row r="22" spans="2:19" x14ac:dyDescent="0.2">
      <c r="B22" s="34">
        <v>55</v>
      </c>
      <c r="C22" s="36">
        <f t="shared" si="1"/>
        <v>-315.03333333333336</v>
      </c>
      <c r="D22" s="36">
        <f t="shared" si="0"/>
        <v>99246.001111111123</v>
      </c>
      <c r="E22" s="36"/>
      <c r="F22" s="24"/>
      <c r="G22" s="24"/>
      <c r="H22" s="24"/>
      <c r="I22" s="24"/>
      <c r="J22" s="24"/>
      <c r="K22" s="24"/>
      <c r="L22" s="24"/>
      <c r="M22" s="24"/>
      <c r="N22" s="24"/>
      <c r="O22" s="24"/>
      <c r="P22" s="24"/>
      <c r="Q22" s="24"/>
      <c r="R22" s="24"/>
      <c r="S22" s="24"/>
    </row>
    <row r="23" spans="2:19" x14ac:dyDescent="0.2">
      <c r="B23" s="34">
        <v>489</v>
      </c>
      <c r="C23" s="36">
        <f t="shared" si="1"/>
        <v>118.96666666666664</v>
      </c>
      <c r="D23" s="36">
        <f t="shared" si="0"/>
        <v>14153.067777777771</v>
      </c>
      <c r="E23" s="36"/>
      <c r="F23" s="24"/>
      <c r="G23" s="24"/>
      <c r="H23" s="24"/>
      <c r="I23" s="24"/>
      <c r="J23" s="24"/>
      <c r="K23" s="24"/>
      <c r="L23" s="24"/>
      <c r="M23" s="24"/>
      <c r="N23" s="24"/>
      <c r="O23" s="24"/>
      <c r="P23" s="24"/>
      <c r="Q23" s="24"/>
      <c r="R23" s="24"/>
      <c r="S23" s="24"/>
    </row>
    <row r="24" spans="2:19" x14ac:dyDescent="0.2">
      <c r="B24" s="34">
        <v>312</v>
      </c>
      <c r="C24" s="36">
        <f t="shared" si="1"/>
        <v>-58.03333333333336</v>
      </c>
      <c r="D24" s="36">
        <f t="shared" si="0"/>
        <v>3367.8677777777807</v>
      </c>
      <c r="E24" s="36"/>
      <c r="F24" s="24"/>
      <c r="G24" s="24"/>
      <c r="H24" s="24"/>
      <c r="I24" s="24"/>
      <c r="J24" s="24"/>
      <c r="K24" s="24"/>
      <c r="L24" s="24"/>
      <c r="M24" s="24"/>
      <c r="N24" s="24"/>
      <c r="O24" s="24"/>
      <c r="P24" s="24"/>
      <c r="Q24" s="24"/>
      <c r="R24" s="24"/>
      <c r="S24" s="24"/>
    </row>
    <row r="25" spans="2:19" x14ac:dyDescent="0.2">
      <c r="B25" s="34">
        <v>493</v>
      </c>
      <c r="C25" s="36">
        <f t="shared" si="1"/>
        <v>122.96666666666664</v>
      </c>
      <c r="D25" s="36">
        <f t="shared" si="0"/>
        <v>15120.801111111105</v>
      </c>
      <c r="E25" s="36"/>
      <c r="F25" s="24"/>
      <c r="G25" s="24"/>
      <c r="H25" s="24"/>
      <c r="I25" s="24"/>
      <c r="J25" s="24"/>
      <c r="K25" s="24"/>
      <c r="L25" s="24"/>
      <c r="M25" s="24"/>
      <c r="N25" s="24"/>
      <c r="O25" s="24"/>
      <c r="P25" s="24"/>
      <c r="Q25" s="24"/>
      <c r="R25" s="24"/>
      <c r="S25" s="24"/>
    </row>
    <row r="26" spans="2:19" x14ac:dyDescent="0.2">
      <c r="B26" s="34">
        <v>163</v>
      </c>
      <c r="C26" s="36">
        <f t="shared" si="1"/>
        <v>-207.03333333333336</v>
      </c>
      <c r="D26" s="36">
        <f t="shared" si="0"/>
        <v>42862.801111111119</v>
      </c>
      <c r="E26" s="36"/>
      <c r="F26" s="24"/>
      <c r="G26" s="24"/>
      <c r="H26" s="24"/>
      <c r="I26" s="24"/>
      <c r="J26" s="24"/>
      <c r="K26" s="24"/>
      <c r="L26" s="24"/>
      <c r="M26" s="24"/>
      <c r="N26" s="24"/>
      <c r="O26" s="24"/>
      <c r="P26" s="24"/>
      <c r="Q26" s="24"/>
      <c r="R26" s="24"/>
      <c r="S26" s="24"/>
    </row>
    <row r="27" spans="2:19" x14ac:dyDescent="0.2">
      <c r="B27" s="34">
        <v>221</v>
      </c>
      <c r="C27" s="36">
        <f t="shared" si="1"/>
        <v>-149.03333333333336</v>
      </c>
      <c r="D27" s="36">
        <f t="shared" si="0"/>
        <v>22210.934444444454</v>
      </c>
      <c r="E27" s="36"/>
      <c r="F27" s="24"/>
      <c r="G27" s="24"/>
      <c r="H27" s="24"/>
      <c r="I27" s="24"/>
      <c r="J27" s="24"/>
      <c r="K27" s="24"/>
      <c r="L27" s="24"/>
      <c r="M27" s="24"/>
      <c r="N27" s="24"/>
      <c r="O27" s="24"/>
      <c r="P27" s="24"/>
      <c r="Q27" s="24"/>
      <c r="R27" s="24"/>
      <c r="S27" s="24"/>
    </row>
    <row r="28" spans="2:19" x14ac:dyDescent="0.2">
      <c r="B28" s="34">
        <v>84</v>
      </c>
      <c r="C28" s="36">
        <f t="shared" si="1"/>
        <v>-286.03333333333336</v>
      </c>
      <c r="D28" s="36">
        <f t="shared" si="0"/>
        <v>81815.067777777789</v>
      </c>
      <c r="E28" s="36"/>
      <c r="F28" s="24"/>
      <c r="G28" s="24"/>
      <c r="H28" s="24"/>
      <c r="I28" s="24"/>
      <c r="J28" s="24"/>
      <c r="K28" s="24"/>
      <c r="L28" s="24"/>
      <c r="M28" s="24"/>
      <c r="N28" s="24"/>
      <c r="O28" s="24"/>
      <c r="P28" s="24"/>
      <c r="Q28" s="24"/>
      <c r="R28" s="24"/>
      <c r="S28" s="24"/>
    </row>
    <row r="29" spans="2:19" x14ac:dyDescent="0.2">
      <c r="B29" s="34">
        <v>144</v>
      </c>
      <c r="C29" s="36">
        <f t="shared" si="1"/>
        <v>-226.03333333333336</v>
      </c>
      <c r="D29" s="36">
        <f t="shared" si="0"/>
        <v>51091.067777777789</v>
      </c>
      <c r="E29" s="36"/>
      <c r="F29" s="24"/>
      <c r="G29" s="24"/>
      <c r="H29" s="24"/>
      <c r="I29" s="24"/>
      <c r="J29" s="24"/>
      <c r="K29" s="24"/>
      <c r="L29" s="24"/>
      <c r="M29" s="24"/>
      <c r="N29" s="24"/>
      <c r="O29" s="24"/>
      <c r="P29" s="24"/>
      <c r="Q29" s="24"/>
      <c r="R29" s="24"/>
      <c r="S29" s="24"/>
    </row>
    <row r="30" spans="2:19" x14ac:dyDescent="0.2">
      <c r="B30" s="34">
        <v>48</v>
      </c>
      <c r="C30" s="36">
        <f t="shared" si="1"/>
        <v>-322.03333333333336</v>
      </c>
      <c r="D30" s="36">
        <f t="shared" si="0"/>
        <v>103705.4677777778</v>
      </c>
      <c r="E30" s="36"/>
      <c r="F30" s="24"/>
      <c r="G30" s="24"/>
      <c r="H30" s="24"/>
      <c r="I30" s="24"/>
      <c r="J30" s="24"/>
      <c r="K30" s="24"/>
      <c r="L30" s="24"/>
      <c r="M30" s="24"/>
      <c r="N30" s="24"/>
      <c r="O30" s="24"/>
      <c r="P30" s="24"/>
      <c r="Q30" s="24"/>
      <c r="R30" s="24"/>
      <c r="S30" s="24"/>
    </row>
    <row r="31" spans="2:19" x14ac:dyDescent="0.2">
      <c r="B31" s="34">
        <v>375</v>
      </c>
      <c r="C31" s="36">
        <f t="shared" si="1"/>
        <v>4.9666666666666401</v>
      </c>
      <c r="D31" s="36">
        <f t="shared" si="0"/>
        <v>24.667777777777513</v>
      </c>
      <c r="E31" s="36"/>
      <c r="F31" s="24"/>
      <c r="G31" s="24"/>
      <c r="H31" s="24"/>
      <c r="I31" s="24"/>
      <c r="J31" s="24"/>
      <c r="K31" s="24"/>
      <c r="L31" s="24"/>
      <c r="M31" s="24"/>
      <c r="N31" s="24"/>
      <c r="O31" s="24"/>
      <c r="P31" s="24"/>
      <c r="Q31" s="24"/>
      <c r="R31" s="24"/>
      <c r="S31" s="24"/>
    </row>
    <row r="32" spans="2:19" x14ac:dyDescent="0.2">
      <c r="B32" s="34">
        <v>86</v>
      </c>
      <c r="C32" s="36">
        <f t="shared" si="1"/>
        <v>-284.03333333333336</v>
      </c>
      <c r="D32" s="36">
        <f t="shared" si="0"/>
        <v>80674.934444444458</v>
      </c>
      <c r="E32" s="36"/>
      <c r="F32" s="24"/>
      <c r="G32" s="24"/>
      <c r="H32" s="24"/>
      <c r="I32" s="24"/>
      <c r="J32" s="24"/>
      <c r="K32" s="24"/>
      <c r="L32" s="24"/>
      <c r="M32" s="24"/>
      <c r="N32" s="24"/>
      <c r="O32" s="24"/>
      <c r="P32" s="24"/>
      <c r="Q32" s="24"/>
      <c r="R32" s="24"/>
      <c r="S32" s="24"/>
    </row>
    <row r="33" spans="2:19" x14ac:dyDescent="0.2">
      <c r="B33" s="34">
        <v>168</v>
      </c>
      <c r="C33" s="36">
        <f t="shared" si="1"/>
        <v>-202.03333333333336</v>
      </c>
      <c r="D33" s="36">
        <f t="shared" si="0"/>
        <v>40817.467777777791</v>
      </c>
      <c r="E33" s="36"/>
      <c r="F33" s="24"/>
      <c r="G33" s="24"/>
      <c r="H33" s="24"/>
      <c r="I33" s="24"/>
      <c r="J33" s="24"/>
      <c r="K33" s="24"/>
      <c r="L33" s="24"/>
      <c r="M33" s="24"/>
      <c r="N33" s="24"/>
      <c r="O33" s="24"/>
      <c r="P33" s="24"/>
      <c r="Q33" s="24"/>
      <c r="R33" s="24"/>
      <c r="S33" s="24"/>
    </row>
    <row r="34" spans="2:19" x14ac:dyDescent="0.2">
      <c r="B34" s="34">
        <v>100</v>
      </c>
      <c r="C34" s="36">
        <f t="shared" si="1"/>
        <v>-270.03333333333336</v>
      </c>
      <c r="D34" s="36">
        <f t="shared" si="0"/>
        <v>72918.001111111123</v>
      </c>
      <c r="E34" s="36"/>
      <c r="F34" s="24"/>
      <c r="G34" s="24"/>
      <c r="H34" s="24"/>
      <c r="I34" s="24"/>
      <c r="J34" s="24"/>
      <c r="K34" s="24"/>
      <c r="L34" s="24"/>
      <c r="M34" s="24"/>
      <c r="N34" s="24"/>
      <c r="O34" s="24"/>
      <c r="P34" s="24"/>
      <c r="Q34" s="24"/>
      <c r="R34" s="24"/>
      <c r="S34" s="24"/>
    </row>
    <row r="35" spans="2:19" ht="12" x14ac:dyDescent="0.25">
      <c r="B35" s="38" t="s">
        <v>8</v>
      </c>
      <c r="C35" s="38"/>
      <c r="D35" s="39">
        <f>+SUM(D5:D34)</f>
        <v>2020600.9666666668</v>
      </c>
    </row>
    <row r="36" spans="2:19" ht="12" x14ac:dyDescent="0.25">
      <c r="B36" s="40" t="s">
        <v>11</v>
      </c>
      <c r="C36" s="41"/>
      <c r="D36" s="42">
        <f>D35/H6</f>
        <v>67353.36555555556</v>
      </c>
    </row>
    <row r="37" spans="2:19" ht="12" x14ac:dyDescent="0.25">
      <c r="B37" s="40" t="s">
        <v>12</v>
      </c>
      <c r="C37" s="41"/>
      <c r="D37" s="42">
        <f>SQRT(D36)</f>
        <v>259.52526958960192</v>
      </c>
    </row>
    <row r="39" spans="2:19" ht="12" x14ac:dyDescent="0.25">
      <c r="B39" s="43" t="s">
        <v>13</v>
      </c>
    </row>
    <row r="40" spans="2:19" x14ac:dyDescent="0.2">
      <c r="B40" s="25" t="s">
        <v>14</v>
      </c>
      <c r="D40" s="35">
        <f>_xlfn.VAR.P(C5:C34)</f>
        <v>67353.36555555556</v>
      </c>
    </row>
    <row r="41" spans="2:19" x14ac:dyDescent="0.2">
      <c r="B41" s="25" t="s">
        <v>15</v>
      </c>
      <c r="D41" s="35">
        <f>_xlfn.STDEV.P(C5:C34)</f>
        <v>259.52526958960192</v>
      </c>
    </row>
  </sheetData>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Variance and std. dev.</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2020-12-15T09:35:42Z</dcterms:modified>
</cp:coreProperties>
</file>