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5" documentId="13_ncr:1_{A1A53FEF-CB1B-42A9-BE4B-C8FBA7F1BEA2}" xr6:coauthVersionLast="45" xr6:coauthVersionMax="45" xr10:uidLastSave="{24C90786-7F35-4037-93E5-27BEF9A6A025}"/>
  <bookViews>
    <workbookView xWindow="-108" yWindow="-108" windowWidth="23256" windowHeight="12576" xr2:uid="{00000000-000D-0000-FFFF-FFFF00000000}"/>
  </bookViews>
  <sheets>
    <sheet name="Cover Page" sheetId="2" r:id="rId1"/>
    <sheet name="Price-Weighted Equity Index " sheetId="14"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4" l="1"/>
  <c r="I8" i="14"/>
  <c r="P7" i="14" s="1"/>
  <c r="D8" i="14"/>
  <c r="C15" i="14" s="1"/>
  <c r="C8" i="14"/>
  <c r="N7" i="14"/>
  <c r="M7" i="14"/>
  <c r="O7" i="14" s="1"/>
  <c r="L7" i="14"/>
  <c r="J7" i="14"/>
  <c r="I7" i="14"/>
  <c r="F7" i="14"/>
  <c r="E7" i="14"/>
  <c r="O6" i="14"/>
  <c r="N6" i="14"/>
  <c r="M6" i="14"/>
  <c r="L6" i="14"/>
  <c r="J6" i="14"/>
  <c r="I6" i="14"/>
  <c r="F6" i="14"/>
  <c r="E6" i="14"/>
  <c r="O5" i="14"/>
  <c r="O8" i="14" s="1"/>
  <c r="M5" i="14"/>
  <c r="L5" i="14"/>
  <c r="J5" i="14"/>
  <c r="I5" i="14"/>
  <c r="F5" i="14"/>
  <c r="F8" i="14" s="1"/>
  <c r="E5" i="14"/>
  <c r="E8" i="14" s="1"/>
  <c r="E10" i="14" l="1"/>
  <c r="J10" i="14"/>
  <c r="I10" i="14"/>
  <c r="P5" i="14"/>
  <c r="P6" i="14"/>
  <c r="N5" i="14"/>
  <c r="N8" i="14" s="1"/>
  <c r="P8" i="14" l="1"/>
  <c r="C17" i="14"/>
  <c r="C16" i="14"/>
  <c r="M10" i="14"/>
  <c r="L10" i="14"/>
</calcChain>
</file>

<file path=xl/sharedStrings.xml><?xml version="1.0" encoding="utf-8"?>
<sst xmlns="http://schemas.openxmlformats.org/spreadsheetml/2006/main" count="31" uniqueCount="30">
  <si>
    <t>Strictly Confidential</t>
  </si>
  <si>
    <t>This Excel model is for educational purposes only.</t>
  </si>
  <si>
    <t>Description</t>
  </si>
  <si>
    <t>All content is Copyright material of 365 Financial Analyst ®</t>
  </si>
  <si>
    <t>© 2021, 365 Financial Analyst ®</t>
  </si>
  <si>
    <t xml:space="preserve">Stock </t>
  </si>
  <si>
    <t>Beginning of period Price (BOP Price)</t>
  </si>
  <si>
    <t xml:space="preserve">Number of shares </t>
  </si>
  <si>
    <t>Value (#Shares   X BOP Price)</t>
  </si>
  <si>
    <t>Weight (BOP)</t>
  </si>
  <si>
    <t>End of Period Price (EOP Price)</t>
  </si>
  <si>
    <t>Dividends per Share</t>
  </si>
  <si>
    <t>Value (Shares x EOP Price)</t>
  </si>
  <si>
    <t>Total Dividends</t>
  </si>
  <si>
    <t>Price Return</t>
  </si>
  <si>
    <t>Total Return</t>
  </si>
  <si>
    <t>Weight X Price Return</t>
  </si>
  <si>
    <t>Weight X Total Return</t>
  </si>
  <si>
    <t>Weight (EOP)</t>
  </si>
  <si>
    <t>A</t>
  </si>
  <si>
    <t>B</t>
  </si>
  <si>
    <t>C</t>
  </si>
  <si>
    <t>Total</t>
  </si>
  <si>
    <t>Index Value</t>
  </si>
  <si>
    <t>Summary</t>
  </si>
  <si>
    <t>Divisor</t>
  </si>
  <si>
    <t>Total return</t>
  </si>
  <si>
    <t>Price-Weighted Equity Index ABC</t>
  </si>
  <si>
    <t>A price-weighted index is a stock index that requires each company included in the index to be weighted according to its current share price. For the weight of each security, we divide its price by the sum of all securities’ prices included in the index. To determine the index value, we divide the sum of all security values by the divisor, which, at inception, equals the initial number of securities in the index. Both the price return and the total return of the index are calculated on the basis of the corresponding returns on the constituent securities.</t>
  </si>
  <si>
    <t xml:space="preserve">Price-Weighted Index (Weight, Value, and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</si>
</sst>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 #,##0.0_);_(* \(#,##0.0\);_(* &quot;-&quot;??_);_(@_)"/>
  </numFmts>
  <fonts count="34"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font>
    <font>
      <sz val="9"/>
      <color theme="1"/>
      <name val="Arial"/>
      <family val="2"/>
    </font>
    <font>
      <sz val="9"/>
      <color rgb="FF000000"/>
      <name val="Arial"/>
      <family val="2"/>
    </font>
    <font>
      <b/>
      <sz val="9"/>
      <color rgb="FF000000"/>
      <name val="Arial"/>
      <family val="2"/>
    </font>
    <font>
      <b/>
      <sz val="12"/>
      <color rgb="FF0073B0"/>
      <name val="Arial"/>
      <family val="2"/>
    </font>
    <font>
      <sz val="9"/>
      <color rgb="FFFF0000"/>
      <name val="Arial"/>
      <family val="2"/>
    </font>
    <font>
      <b/>
      <sz val="9"/>
      <color rgb="FFFF0000"/>
      <name val="Arial"/>
      <family val="2"/>
    </font>
    <font>
      <b/>
      <sz val="9"/>
      <color theme="1"/>
      <name val="Arial"/>
      <family val="2"/>
    </font>
    <font>
      <b/>
      <i/>
      <sz val="9"/>
      <color rgb="FF0073B0"/>
      <name val="Arial"/>
      <family val="2"/>
    </font>
    <font>
      <b/>
      <sz val="9"/>
      <color rgb="FF0073B0"/>
      <name val="Arial"/>
      <family val="2"/>
    </font>
    <font>
      <b/>
      <sz val="12"/>
      <color rgb="FF002060"/>
      <name val="Arial"/>
      <family val="2"/>
    </font>
  </fonts>
  <fills count="5">
    <fill>
      <patternFill patternType="none"/>
    </fill>
    <fill>
      <patternFill patternType="gray125"/>
    </fill>
    <fill>
      <patternFill patternType="solid">
        <fgColor rgb="FF0073B0"/>
        <bgColor indexed="64"/>
      </patternFill>
    </fill>
    <fill>
      <patternFill patternType="solid">
        <fgColor rgb="FFFFFFFF"/>
        <bgColor rgb="FFFFFFFF"/>
      </patternFill>
    </fill>
    <fill>
      <patternFill patternType="solid">
        <fgColor rgb="FFD9D9D9"/>
        <bgColor rgb="FFD9D9D9"/>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indexed="64"/>
      </bottom>
      <diagonal/>
    </border>
    <border>
      <left/>
      <right/>
      <top/>
      <bottom style="medium">
        <color rgb="FF002060"/>
      </bottom>
      <diagonal/>
    </border>
    <border>
      <left/>
      <right/>
      <top/>
      <bottom style="thin">
        <color indexed="64"/>
      </bottom>
      <diagonal/>
    </border>
    <border>
      <left/>
      <right/>
      <top style="thin">
        <color indexed="64"/>
      </top>
      <bottom style="medium">
        <color indexed="64"/>
      </bottom>
      <diagonal/>
    </border>
  </borders>
  <cellStyleXfs count="24">
    <xf numFmtId="0" fontId="0" fillId="0" borderId="0"/>
    <xf numFmtId="0" fontId="12" fillId="0" borderId="0" applyNumberFormat="0" applyFill="0" applyBorder="0" applyAlignment="0" applyProtection="0"/>
    <xf numFmtId="0" fontId="11" fillId="0" borderId="0"/>
    <xf numFmtId="0" fontId="13" fillId="0" borderId="0" applyNumberFormat="0" applyFill="0" applyBorder="0" applyAlignment="0" applyProtection="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0" fontId="23"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58">
    <xf numFmtId="0" fontId="0" fillId="0" borderId="0" xfId="0"/>
    <xf numFmtId="0" fontId="14" fillId="2" borderId="0" xfId="2" applyFont="1" applyFill="1" applyBorder="1"/>
    <xf numFmtId="0" fontId="14" fillId="2" borderId="0" xfId="2" applyFont="1" applyFill="1"/>
    <xf numFmtId="0" fontId="15" fillId="2" borderId="0" xfId="2" applyFont="1" applyFill="1" applyBorder="1"/>
    <xf numFmtId="0" fontId="16" fillId="2" borderId="0" xfId="3" applyFont="1" applyFill="1" applyBorder="1"/>
    <xf numFmtId="0" fontId="15" fillId="2" borderId="0" xfId="2" applyFont="1" applyFill="1"/>
    <xf numFmtId="0" fontId="17" fillId="2" borderId="0" xfId="2" applyFont="1" applyFill="1"/>
    <xf numFmtId="0" fontId="18" fillId="2" borderId="0" xfId="2" applyFont="1" applyFill="1"/>
    <xf numFmtId="0" fontId="18" fillId="2" borderId="0" xfId="2" applyFont="1" applyFill="1" applyBorder="1"/>
    <xf numFmtId="0" fontId="19" fillId="2" borderId="0" xfId="2" applyFont="1" applyFill="1" applyBorder="1" applyProtection="1">
      <protection locked="0"/>
    </xf>
    <xf numFmtId="0" fontId="20" fillId="2" borderId="0" xfId="2" applyFont="1" applyFill="1" applyBorder="1" applyAlignment="1">
      <alignment horizontal="right"/>
    </xf>
    <xf numFmtId="0" fontId="14" fillId="2" borderId="1" xfId="2" applyFont="1" applyFill="1" applyBorder="1"/>
    <xf numFmtId="0" fontId="14" fillId="2" borderId="3" xfId="2" applyFont="1" applyFill="1" applyBorder="1"/>
    <xf numFmtId="0" fontId="20" fillId="2" borderId="0" xfId="2" applyFont="1" applyFill="1" applyBorder="1"/>
    <xf numFmtId="0" fontId="14" fillId="2" borderId="3" xfId="2" applyFont="1" applyFill="1" applyBorder="1" applyProtection="1">
      <protection locked="0"/>
    </xf>
    <xf numFmtId="0" fontId="14" fillId="2" borderId="5" xfId="2" applyFont="1" applyFill="1" applyBorder="1"/>
    <xf numFmtId="0" fontId="22" fillId="2" borderId="0" xfId="2" applyFont="1" applyFill="1"/>
    <xf numFmtId="0" fontId="33" fillId="3" borderId="0" xfId="22" applyFont="1" applyFill="1"/>
    <xf numFmtId="164" fontId="24" fillId="0" borderId="0" xfId="23" applyNumberFormat="1" applyFont="1"/>
    <xf numFmtId="0" fontId="24" fillId="0" borderId="0" xfId="22" applyFont="1"/>
    <xf numFmtId="164" fontId="24" fillId="0" borderId="0" xfId="23" applyNumberFormat="1" applyFont="1" applyFill="1" applyBorder="1"/>
    <xf numFmtId="0" fontId="28" fillId="0" borderId="0" xfId="22" applyFont="1"/>
    <xf numFmtId="9" fontId="24" fillId="0" borderId="0" xfId="22" applyNumberFormat="1" applyFont="1"/>
    <xf numFmtId="164" fontId="24" fillId="0" borderId="0" xfId="22" applyNumberFormat="1" applyFont="1"/>
    <xf numFmtId="164" fontId="28" fillId="0" borderId="0" xfId="22" applyNumberFormat="1" applyFont="1"/>
    <xf numFmtId="165" fontId="24" fillId="0" borderId="0" xfId="22" applyNumberFormat="1" applyFont="1"/>
    <xf numFmtId="0" fontId="24" fillId="0" borderId="9" xfId="22" applyFont="1" applyBorder="1"/>
    <xf numFmtId="164" fontId="24" fillId="0" borderId="9" xfId="23" applyNumberFormat="1" applyFont="1" applyFill="1" applyBorder="1"/>
    <xf numFmtId="9" fontId="24" fillId="0" borderId="9" xfId="22" applyNumberFormat="1" applyFont="1" applyBorder="1"/>
    <xf numFmtId="164" fontId="24" fillId="0" borderId="9" xfId="22" applyNumberFormat="1" applyFont="1" applyBorder="1"/>
    <xf numFmtId="164" fontId="28" fillId="0" borderId="9" xfId="22" applyNumberFormat="1" applyFont="1" applyBorder="1"/>
    <xf numFmtId="165" fontId="24" fillId="0" borderId="9" xfId="22" applyNumberFormat="1" applyFont="1" applyBorder="1"/>
    <xf numFmtId="0" fontId="30" fillId="0" borderId="0" xfId="22" applyFont="1"/>
    <xf numFmtId="164" fontId="30" fillId="0" borderId="0" xfId="23" applyNumberFormat="1" applyFont="1" applyFill="1" applyBorder="1" applyAlignment="1">
      <alignment horizontal="right"/>
    </xf>
    <xf numFmtId="9" fontId="30" fillId="0" borderId="0" xfId="23" applyNumberFormat="1" applyFont="1" applyFill="1" applyBorder="1" applyAlignment="1">
      <alignment horizontal="right"/>
    </xf>
    <xf numFmtId="164" fontId="29" fillId="0" borderId="0" xfId="23" applyNumberFormat="1" applyFont="1" applyFill="1" applyBorder="1" applyAlignment="1">
      <alignment horizontal="right"/>
    </xf>
    <xf numFmtId="10" fontId="30" fillId="0" borderId="0" xfId="23" applyNumberFormat="1" applyFont="1" applyFill="1" applyBorder="1" applyAlignment="1">
      <alignment horizontal="right"/>
    </xf>
    <xf numFmtId="0" fontId="30" fillId="0" borderId="10" xfId="22" applyFont="1" applyBorder="1"/>
    <xf numFmtId="164" fontId="30" fillId="0" borderId="10" xfId="23" applyNumberFormat="1" applyFont="1" applyFill="1" applyBorder="1"/>
    <xf numFmtId="166" fontId="30" fillId="0" borderId="10" xfId="23" applyNumberFormat="1" applyFont="1" applyFill="1" applyBorder="1"/>
    <xf numFmtId="43" fontId="30" fillId="0" borderId="10" xfId="23" applyFont="1" applyFill="1" applyBorder="1"/>
    <xf numFmtId="43" fontId="29" fillId="0" borderId="0" xfId="23" applyFont="1" applyFill="1" applyBorder="1"/>
    <xf numFmtId="10" fontId="30" fillId="0" borderId="10" xfId="23" applyNumberFormat="1" applyFont="1" applyFill="1" applyBorder="1"/>
    <xf numFmtId="0" fontId="26" fillId="4" borderId="0" xfId="22" applyFont="1" applyFill="1"/>
    <xf numFmtId="0" fontId="25" fillId="4" borderId="0" xfId="22" applyFont="1" applyFill="1"/>
    <xf numFmtId="0" fontId="27" fillId="3" borderId="0" xfId="22" applyFont="1" applyFill="1"/>
    <xf numFmtId="164" fontId="25" fillId="4" borderId="0" xfId="22" applyNumberFormat="1" applyFont="1" applyFill="1"/>
    <xf numFmtId="10" fontId="25" fillId="4" borderId="0" xfId="22" applyNumberFormat="1" applyFont="1" applyFill="1"/>
    <xf numFmtId="0" fontId="31" fillId="0" borderId="7" xfId="22" applyFont="1" applyBorder="1"/>
    <xf numFmtId="0" fontId="32" fillId="3" borderId="8" xfId="22" applyFont="1" applyFill="1" applyBorder="1" applyAlignment="1">
      <alignment horizontal="right" wrapText="1"/>
    </xf>
    <xf numFmtId="0" fontId="32" fillId="0" borderId="0" xfId="22" applyFont="1" applyAlignment="1">
      <alignment horizontal="right" wrapText="1"/>
    </xf>
    <xf numFmtId="0" fontId="14" fillId="2" borderId="6"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24" fillId="0" borderId="0" xfId="22" applyFont="1" applyAlignment="1">
      <alignment horizontal="center"/>
    </xf>
  </cellXfs>
  <cellStyles count="24">
    <cellStyle name="Comma 2" xfId="7" xr:uid="{4B077D12-3928-4600-A400-DAFE7C142FC5}"/>
    <cellStyle name="Comma 3" xfId="13" xr:uid="{75A8B7BD-1559-4D80-BA98-39056F8501E2}"/>
    <cellStyle name="Comma 4" xfId="21" xr:uid="{69103610-2671-46A9-9757-81A668BAE23E}"/>
    <cellStyle name="Comma 5" xfId="23" xr:uid="{8D8216F9-C4C0-4885-B922-F9541B3C01BF}"/>
    <cellStyle name="Currency 2" xfId="5" xr:uid="{94FA024F-B916-408B-8C26-266C30588648}"/>
    <cellStyle name="Hyperlink 2 2" xfId="3" xr:uid="{5D7F0286-A486-4255-88A6-CC974082901D}"/>
    <cellStyle name="Hyperlink 3" xfId="1" xr:uid="{00000000-0005-0000-0000-000002000000}"/>
    <cellStyle name="Normal" xfId="0" builtinId="0"/>
    <cellStyle name="Normal 10" xfId="19" xr:uid="{28F81C0C-0459-4599-9633-84935A48BC63}"/>
    <cellStyle name="Normal 11" xfId="20" xr:uid="{183B83EC-FACA-4C66-8B7A-A2B7E627E8B4}"/>
    <cellStyle name="Normal 12" xfId="22" xr:uid="{54E70729-8CF6-4C91-A690-D76E626561F8}"/>
    <cellStyle name="Normal 2" xfId="4" xr:uid="{C8B3C472-5BD2-4D8A-84EF-2D0D0EC7CCA8}"/>
    <cellStyle name="Normal 2 2" xfId="11" xr:uid="{E56A871B-DB3F-48BB-A6F8-315455780624}"/>
    <cellStyle name="Normal 2 2 2" xfId="2" xr:uid="{EB4610B0-F08F-4ACB-854F-11FB6CF4D53B}"/>
    <cellStyle name="Normal 3" xfId="8" xr:uid="{BB80F1F3-9922-4059-BF83-BD44F7EAFF68}"/>
    <cellStyle name="Normal 4" xfId="10" xr:uid="{9EB811E6-5512-4ED7-A50B-9D8116E353D7}"/>
    <cellStyle name="Normal 5" xfId="12" xr:uid="{981B933F-09D1-4707-8F26-1C8B89344D55}"/>
    <cellStyle name="Normal 6" xfId="15" xr:uid="{F43A0CC1-8C46-468E-86F0-823952F2F257}"/>
    <cellStyle name="Normal 7" xfId="16" xr:uid="{F486E122-D476-4E2B-BF88-F2BA6DD35405}"/>
    <cellStyle name="Normal 8" xfId="17" xr:uid="{4D2347C5-9769-4ED6-B761-ECCB4BD12C68}"/>
    <cellStyle name="Normal 9" xfId="18" xr:uid="{FF7D6839-EC32-49DF-80EC-0F8A99236A49}"/>
    <cellStyle name="Percent 2" xfId="6" xr:uid="{9E2C98EB-5F37-4587-8FEB-4069EA2B93AB}"/>
    <cellStyle name="Percent 3" xfId="9" xr:uid="{1944379E-E72C-44AB-B7CA-2698D4587175}"/>
    <cellStyle name="Percent 4" xfId="14" xr:uid="{7FD9AD31-1D22-435C-A305-4FBABA414F9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K13" sqref="K13"/>
    </sheetView>
  </sheetViews>
  <sheetFormatPr defaultColWidth="10.25" defaultRowHeight="13.8" x14ac:dyDescent="0.25"/>
  <cols>
    <col min="1" max="2" width="12.375" style="6" customWidth="1"/>
    <col min="3" max="3" width="37.25" style="6" customWidth="1"/>
    <col min="4" max="22" width="12.375" style="6" customWidth="1"/>
    <col min="23" max="25" width="10.25" style="6"/>
    <col min="26" max="26" width="10.25" style="6" customWidth="1"/>
    <col min="27" max="16384" width="10.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29</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51" t="s">
        <v>28</v>
      </c>
      <c r="D13" s="52"/>
      <c r="E13" s="52"/>
      <c r="F13" s="53"/>
      <c r="G13" s="1"/>
      <c r="H13" s="1"/>
      <c r="I13" s="1"/>
      <c r="J13" s="1"/>
      <c r="K13" s="1"/>
      <c r="L13" s="1"/>
      <c r="M13" s="1"/>
      <c r="N13" s="1"/>
      <c r="O13" s="1"/>
      <c r="P13" s="2"/>
    </row>
    <row r="14" spans="1:16" ht="19.5" customHeight="1" x14ac:dyDescent="0.25">
      <c r="A14" s="7"/>
      <c r="B14" s="11"/>
      <c r="C14" s="51"/>
      <c r="D14" s="52"/>
      <c r="E14" s="52"/>
      <c r="F14" s="53"/>
      <c r="G14" s="1"/>
      <c r="H14" s="1"/>
      <c r="I14" s="1"/>
      <c r="J14" s="1"/>
      <c r="K14" s="1"/>
      <c r="L14" s="1"/>
      <c r="M14" s="1"/>
      <c r="N14" s="1"/>
      <c r="O14" s="1"/>
      <c r="P14" s="2"/>
    </row>
    <row r="15" spans="1:16" ht="93.6" customHeight="1" x14ac:dyDescent="0.25">
      <c r="A15" s="7"/>
      <c r="B15" s="11"/>
      <c r="C15" s="54"/>
      <c r="D15" s="55"/>
      <c r="E15" s="55"/>
      <c r="F15" s="56"/>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16"/>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A8572-B328-4E8D-B890-0525066E1000}">
  <sheetPr>
    <pageSetUpPr fitToPage="1"/>
  </sheetPr>
  <dimension ref="B1:P19"/>
  <sheetViews>
    <sheetView showGridLines="0" zoomScaleNormal="100" workbookViewId="0">
      <selection activeCell="G31" sqref="G31"/>
    </sheetView>
  </sheetViews>
  <sheetFormatPr defaultRowHeight="11.4" x14ac:dyDescent="0.2"/>
  <cols>
    <col min="1" max="1" width="2.25" style="19" customWidth="1"/>
    <col min="2" max="2" width="28.125" style="19" bestFit="1" customWidth="1"/>
    <col min="3" max="4" width="14.125" style="18" customWidth="1"/>
    <col min="5" max="7" width="9" style="19"/>
    <col min="8" max="8" width="12.875" style="19" customWidth="1"/>
    <col min="9" max="9" width="9" style="19"/>
    <col min="10" max="11" width="11.25" style="19" customWidth="1"/>
    <col min="12" max="13" width="9" style="19"/>
    <col min="14" max="14" width="13.5" style="19" customWidth="1"/>
    <col min="15" max="15" width="14.375" style="19" customWidth="1"/>
    <col min="16" max="16384" width="9" style="19"/>
  </cols>
  <sheetData>
    <row r="1" spans="2:16" ht="15.6" x14ac:dyDescent="0.3">
      <c r="B1" s="45" t="s">
        <v>27</v>
      </c>
    </row>
    <row r="2" spans="2:16" x14ac:dyDescent="0.2">
      <c r="C2" s="20"/>
      <c r="D2" s="20"/>
      <c r="K2" s="21"/>
    </row>
    <row r="3" spans="2:16" ht="15.6" x14ac:dyDescent="0.3">
      <c r="B3" s="17"/>
      <c r="C3" s="20"/>
      <c r="D3" s="20"/>
      <c r="K3" s="21"/>
      <c r="L3" s="57"/>
      <c r="M3" s="57"/>
    </row>
    <row r="4" spans="2:16" ht="60.6" thickBot="1" x14ac:dyDescent="0.3">
      <c r="B4" s="48" t="s">
        <v>5</v>
      </c>
      <c r="C4" s="49" t="s">
        <v>6</v>
      </c>
      <c r="D4" s="49" t="s">
        <v>7</v>
      </c>
      <c r="E4" s="49" t="s">
        <v>8</v>
      </c>
      <c r="F4" s="49" t="s">
        <v>9</v>
      </c>
      <c r="G4" s="49" t="s">
        <v>10</v>
      </c>
      <c r="H4" s="49" t="s">
        <v>11</v>
      </c>
      <c r="I4" s="49" t="s">
        <v>12</v>
      </c>
      <c r="J4" s="49" t="s">
        <v>13</v>
      </c>
      <c r="K4" s="50"/>
      <c r="L4" s="49" t="s">
        <v>14</v>
      </c>
      <c r="M4" s="49" t="s">
        <v>15</v>
      </c>
      <c r="N4" s="49" t="s">
        <v>16</v>
      </c>
      <c r="O4" s="49" t="s">
        <v>17</v>
      </c>
      <c r="P4" s="49" t="s">
        <v>18</v>
      </c>
    </row>
    <row r="5" spans="2:16" x14ac:dyDescent="0.2">
      <c r="B5" s="19" t="s">
        <v>19</v>
      </c>
      <c r="C5" s="20">
        <v>100</v>
      </c>
      <c r="D5" s="20">
        <v>1</v>
      </c>
      <c r="E5" s="19">
        <f>C5*D5</f>
        <v>100</v>
      </c>
      <c r="F5" s="22">
        <f>C5/$C$8</f>
        <v>0.625</v>
      </c>
      <c r="G5" s="19">
        <v>120</v>
      </c>
      <c r="H5" s="19">
        <v>5</v>
      </c>
      <c r="I5" s="23">
        <f>D5*G5</f>
        <v>120</v>
      </c>
      <c r="J5" s="23">
        <f>D5*H5</f>
        <v>5</v>
      </c>
      <c r="K5" s="24"/>
      <c r="L5" s="22">
        <f>(G5-C5)/C5</f>
        <v>0.2</v>
      </c>
      <c r="M5" s="22">
        <f>(G5-C5+H5)/C5</f>
        <v>0.25</v>
      </c>
      <c r="N5" s="25">
        <f>F5*L5</f>
        <v>0.125</v>
      </c>
      <c r="O5" s="25">
        <f>F5*M5</f>
        <v>0.15625</v>
      </c>
      <c r="P5" s="22">
        <f>I5/$I$8</f>
        <v>0.66666666666666663</v>
      </c>
    </row>
    <row r="6" spans="2:16" x14ac:dyDescent="0.2">
      <c r="B6" s="19" t="s">
        <v>20</v>
      </c>
      <c r="C6" s="20">
        <v>20</v>
      </c>
      <c r="D6" s="20">
        <v>1</v>
      </c>
      <c r="E6" s="19">
        <f t="shared" ref="E6:E7" si="0">C6*D6</f>
        <v>20</v>
      </c>
      <c r="F6" s="22">
        <f>C6/$C$8</f>
        <v>0.125</v>
      </c>
      <c r="G6" s="19">
        <v>15</v>
      </c>
      <c r="H6" s="19">
        <v>2</v>
      </c>
      <c r="I6" s="23">
        <f>D6*G6</f>
        <v>15</v>
      </c>
      <c r="J6" s="23">
        <f>D6*H6</f>
        <v>2</v>
      </c>
      <c r="K6" s="24"/>
      <c r="L6" s="22">
        <f>(G6-C6)/C6</f>
        <v>-0.25</v>
      </c>
      <c r="M6" s="22">
        <f>(G6-C6+H6)/C6</f>
        <v>-0.15</v>
      </c>
      <c r="N6" s="25">
        <f>F6*L6</f>
        <v>-3.125E-2</v>
      </c>
      <c r="O6" s="25">
        <f>F6*M6</f>
        <v>-1.8749999999999999E-2</v>
      </c>
      <c r="P6" s="22">
        <f t="shared" ref="P6:P7" si="1">I6/$I$8</f>
        <v>8.3333333333333329E-2</v>
      </c>
    </row>
    <row r="7" spans="2:16" x14ac:dyDescent="0.2">
      <c r="B7" s="26" t="s">
        <v>21</v>
      </c>
      <c r="C7" s="27">
        <v>40</v>
      </c>
      <c r="D7" s="27">
        <v>1</v>
      </c>
      <c r="E7" s="26">
        <f t="shared" si="0"/>
        <v>40</v>
      </c>
      <c r="F7" s="28">
        <f>C7/$C$8</f>
        <v>0.25</v>
      </c>
      <c r="G7" s="26">
        <v>45</v>
      </c>
      <c r="H7" s="26">
        <v>1</v>
      </c>
      <c r="I7" s="29">
        <f>D7*G7</f>
        <v>45</v>
      </c>
      <c r="J7" s="29">
        <f>D7*H7</f>
        <v>1</v>
      </c>
      <c r="K7" s="30"/>
      <c r="L7" s="28">
        <f>(G7-C7)/C7</f>
        <v>0.125</v>
      </c>
      <c r="M7" s="28">
        <f>(G7-C7+H7)/C7</f>
        <v>0.15</v>
      </c>
      <c r="N7" s="31">
        <f>F7*L7</f>
        <v>3.125E-2</v>
      </c>
      <c r="O7" s="31">
        <f>F7*M7</f>
        <v>3.7499999999999999E-2</v>
      </c>
      <c r="P7" s="28">
        <f t="shared" si="1"/>
        <v>0.25</v>
      </c>
    </row>
    <row r="8" spans="2:16" ht="12" x14ac:dyDescent="0.25">
      <c r="B8" s="32" t="s">
        <v>22</v>
      </c>
      <c r="C8" s="33">
        <f>SUM(C5:C7)</f>
        <v>160</v>
      </c>
      <c r="D8" s="33">
        <f t="shared" ref="D8:P8" si="2">SUM(D5:D7)</f>
        <v>3</v>
      </c>
      <c r="E8" s="33">
        <f t="shared" si="2"/>
        <v>160</v>
      </c>
      <c r="F8" s="34">
        <f t="shared" si="2"/>
        <v>1</v>
      </c>
      <c r="G8" s="33"/>
      <c r="H8" s="33"/>
      <c r="I8" s="33">
        <f t="shared" si="2"/>
        <v>180</v>
      </c>
      <c r="J8" s="33">
        <f t="shared" si="2"/>
        <v>8</v>
      </c>
      <c r="K8" s="35"/>
      <c r="L8" s="36"/>
      <c r="M8" s="36"/>
      <c r="N8" s="36">
        <f>SUM(N5:N7)</f>
        <v>0.125</v>
      </c>
      <c r="O8" s="36">
        <f t="shared" si="2"/>
        <v>0.17500000000000002</v>
      </c>
      <c r="P8" s="33">
        <f t="shared" si="2"/>
        <v>1</v>
      </c>
    </row>
    <row r="9" spans="2:16" x14ac:dyDescent="0.2">
      <c r="C9" s="20"/>
      <c r="D9" s="20"/>
      <c r="K9" s="21"/>
    </row>
    <row r="10" spans="2:16" ht="12.6" thickBot="1" x14ac:dyDescent="0.3">
      <c r="B10" s="37" t="s">
        <v>23</v>
      </c>
      <c r="C10" s="38"/>
      <c r="D10" s="38"/>
      <c r="E10" s="39">
        <f>E8/C15</f>
        <v>53.333333333333336</v>
      </c>
      <c r="F10" s="38"/>
      <c r="G10" s="38"/>
      <c r="H10" s="38"/>
      <c r="I10" s="39">
        <f>I8/C15</f>
        <v>60</v>
      </c>
      <c r="J10" s="40">
        <f>J8/C15</f>
        <v>2.6666666666666665</v>
      </c>
      <c r="K10" s="41"/>
      <c r="L10" s="42">
        <f>(I10-E10)/E10</f>
        <v>0.12499999999999994</v>
      </c>
      <c r="M10" s="42">
        <f>(I10-E10+J10)/E10</f>
        <v>0.17499999999999993</v>
      </c>
      <c r="N10" s="38"/>
      <c r="O10" s="38"/>
      <c r="P10" s="38"/>
    </row>
    <row r="11" spans="2:16" x14ac:dyDescent="0.2">
      <c r="C11" s="20"/>
      <c r="D11" s="20"/>
      <c r="K11" s="21"/>
    </row>
    <row r="12" spans="2:16" x14ac:dyDescent="0.2">
      <c r="C12" s="20"/>
      <c r="D12" s="20"/>
      <c r="K12" s="21"/>
    </row>
    <row r="13" spans="2:16" x14ac:dyDescent="0.2">
      <c r="C13" s="20"/>
      <c r="D13" s="20"/>
      <c r="K13" s="21"/>
    </row>
    <row r="14" spans="2:16" ht="12" x14ac:dyDescent="0.25">
      <c r="B14" s="43" t="s">
        <v>24</v>
      </c>
      <c r="C14" s="44"/>
      <c r="D14" s="44"/>
      <c r="K14" s="21"/>
    </row>
    <row r="15" spans="2:16" x14ac:dyDescent="0.2">
      <c r="B15" s="44" t="s">
        <v>25</v>
      </c>
      <c r="C15" s="46">
        <f>D8</f>
        <v>3</v>
      </c>
      <c r="D15" s="46"/>
    </row>
    <row r="16" spans="2:16" x14ac:dyDescent="0.2">
      <c r="B16" s="44" t="s">
        <v>14</v>
      </c>
      <c r="C16" s="47">
        <f>(I10-E10)/E10</f>
        <v>0.12499999999999994</v>
      </c>
      <c r="D16" s="44"/>
    </row>
    <row r="17" spans="2:4" x14ac:dyDescent="0.2">
      <c r="B17" s="44" t="s">
        <v>26</v>
      </c>
      <c r="C17" s="47">
        <f>(I10-E10+J10)/E10</f>
        <v>0.17499999999999993</v>
      </c>
      <c r="D17" s="44"/>
    </row>
    <row r="18" spans="2:4" x14ac:dyDescent="0.2">
      <c r="B18" s="44"/>
      <c r="C18" s="44"/>
      <c r="D18" s="44"/>
    </row>
    <row r="19" spans="2:4" x14ac:dyDescent="0.2">
      <c r="B19" s="44"/>
      <c r="C19" s="44"/>
      <c r="D19" s="44"/>
    </row>
  </sheetData>
  <mergeCells count="1">
    <mergeCell ref="L3:M3"/>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Price-Weighted Equity Index </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2020-12-17T13:26:56Z</dcterms:modified>
</cp:coreProperties>
</file>