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package/2006/relationships/metadata/core-properties" Target="docProps/core.xml" /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  <Relationship Id="rId4" Type="http://schemas.openxmlformats.org/officeDocument/2006/relationships/extended-properties" Target="docProps/app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4" documentId="13_ncr:1_{2D3FD35D-5AA0-4BEA-B830-DD43AFFCDDDB}" xr6:coauthVersionLast="45" xr6:coauthVersionMax="45" xr10:uidLastSave="{A8B1C2ED-A800-4C7B-9C7E-02FF1C4034C8}"/>
  <bookViews>
    <workbookView xWindow="-108" yWindow="-108" windowWidth="23256" windowHeight="12576" xr2:uid="{00000000-000D-0000-FFFF-FFFF00000000}"/>
  </bookViews>
  <sheets>
    <sheet name="Cover Page" sheetId="2" r:id="rId1"/>
    <sheet name="IS" sheetId="6" r:id="rId2"/>
    <sheet name="BS" sheetId="7" r:id="rId3"/>
    <sheet name="Number of days of receivables" sheetId="4" r:id="rId4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4" l="1"/>
  <c r="E17" i="4"/>
  <c r="C16" i="4" l="1"/>
  <c r="C8" i="4"/>
  <c r="C7" i="4"/>
  <c r="D11" i="6" l="1"/>
  <c r="D15" i="6" s="1"/>
  <c r="D8" i="6"/>
  <c r="C8" i="6"/>
  <c r="C11" i="6" s="1"/>
  <c r="C15" i="6" s="1"/>
  <c r="D29" i="7" l="1"/>
  <c r="C29" i="7"/>
  <c r="D23" i="7" l="1"/>
  <c r="C23" i="7"/>
  <c r="D19" i="7"/>
  <c r="C19" i="7"/>
  <c r="D13" i="7"/>
  <c r="C13" i="7"/>
  <c r="D8" i="7"/>
  <c r="C8" i="7"/>
  <c r="D15" i="7" l="1"/>
  <c r="C25" i="7"/>
  <c r="C15" i="7"/>
  <c r="D25" i="7"/>
  <c r="E16" i="4" l="1"/>
</calcChain>
</file>

<file path=xl/sharedStrings.xml><?xml version="1.0" encoding="utf-8"?>
<sst xmlns="http://schemas.openxmlformats.org/spreadsheetml/2006/main" count="48" uniqueCount="44">
  <si>
    <t>Strictly Confidential</t>
  </si>
  <si>
    <t>This Excel model is for educational purposes only.</t>
  </si>
  <si>
    <t>Description</t>
  </si>
  <si>
    <t>All content is Copyright material of 365 Financial Analyst ®</t>
  </si>
  <si>
    <t>© 2021, 365 Financial Analyst ®</t>
  </si>
  <si>
    <t>Input Data</t>
  </si>
  <si>
    <t>Output</t>
  </si>
  <si>
    <t>Current Year</t>
  </si>
  <si>
    <t>Previous Year</t>
  </si>
  <si>
    <t>Cost of goods sold</t>
  </si>
  <si>
    <t>Inventory</t>
  </si>
  <si>
    <t>Revenue</t>
  </si>
  <si>
    <t>Gross Profit</t>
  </si>
  <si>
    <t>Sales, general and administrative expenses</t>
  </si>
  <si>
    <t>Operating profit</t>
  </si>
  <si>
    <t>Interest expense</t>
  </si>
  <si>
    <t>Income tax expense</t>
  </si>
  <si>
    <t>Net income</t>
  </si>
  <si>
    <t>Income Statement</t>
  </si>
  <si>
    <t>Cash</t>
  </si>
  <si>
    <t>Trade receivables</t>
  </si>
  <si>
    <t>Current Assets</t>
  </si>
  <si>
    <t>Property, plant and equipment</t>
  </si>
  <si>
    <t>Intangible assets</t>
  </si>
  <si>
    <t>Goodwill</t>
  </si>
  <si>
    <t>Non-current Assets</t>
  </si>
  <si>
    <t>Total Assets</t>
  </si>
  <si>
    <t>Trade payables</t>
  </si>
  <si>
    <t>Income tax payable</t>
  </si>
  <si>
    <t>Current Liabilities</t>
  </si>
  <si>
    <t>Long-term debt</t>
  </si>
  <si>
    <t>Retirement benefit obligations</t>
  </si>
  <si>
    <t>Non-current Liabilities</t>
  </si>
  <si>
    <t>Total Liabilities</t>
  </si>
  <si>
    <t>Equity</t>
  </si>
  <si>
    <t>Total Equity &amp; Liabilities</t>
  </si>
  <si>
    <t xml:space="preserve">Balance Sheet </t>
  </si>
  <si>
    <t>Accounts Receivable Turnover</t>
  </si>
  <si>
    <t>*50% of Revenue is from Credit Sales</t>
  </si>
  <si>
    <t>Credit Sales</t>
  </si>
  <si>
    <t>Number of Days of Receivables</t>
  </si>
  <si>
    <t>Average Receivables</t>
  </si>
  <si>
    <t>Number of Days of Receivables represents the average number of days it takes for a company to collect its credit accounts. To calculate it, you simply divide 365 (the number of days in a year) by the accounts receivable turnover.</t>
  </si>
  <si>
    <t xml:space="preserve">Number of Days of Receivables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</si>
</sst>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rgb="FF0073B0"/>
      <name val="Arial"/>
      <family val="2"/>
    </font>
    <font>
      <sz val="11"/>
      <color rgb="FF0073B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73B0"/>
      <name val="Arial"/>
      <family val="2"/>
    </font>
    <font>
      <b/>
      <i/>
      <sz val="12"/>
      <color rgb="FF0070C0"/>
      <name val="Arial"/>
      <family val="2"/>
    </font>
    <font>
      <sz val="9"/>
      <color rgb="FF0070C0"/>
      <name val="Arial"/>
      <family val="2"/>
    </font>
    <font>
      <b/>
      <i/>
      <sz val="9"/>
      <color rgb="FF002060"/>
      <name val="Arial"/>
      <family val="2"/>
    </font>
    <font>
      <sz val="11"/>
      <color rgb="FF000000"/>
      <name val="Calibri"/>
      <family val="2"/>
    </font>
    <font>
      <b/>
      <sz val="12"/>
      <color rgb="FF0070C0"/>
      <name val="Arial"/>
      <family val="2"/>
    </font>
    <font>
      <sz val="9"/>
      <color theme="1"/>
      <name val="Arial"/>
      <family val="2"/>
    </font>
    <font>
      <sz val="9"/>
      <color rgb="FF002060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3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ck">
        <color rgb="FF0073B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7" fillId="2" borderId="0" xfId="2" applyFont="1" applyFill="1" applyBorder="1"/>
    <xf numFmtId="0" fontId="7" fillId="2" borderId="0" xfId="2" applyFont="1" applyFill="1"/>
    <xf numFmtId="0" fontId="8" fillId="2" borderId="0" xfId="2" applyFont="1" applyFill="1" applyBorder="1"/>
    <xf numFmtId="0" fontId="9" fillId="2" borderId="0" xfId="3" applyFont="1" applyFill="1" applyBorder="1"/>
    <xf numFmtId="0" fontId="8" fillId="2" borderId="0" xfId="2" applyFont="1" applyFill="1"/>
    <xf numFmtId="0" fontId="10" fillId="2" borderId="0" xfId="2" applyFont="1" applyFill="1"/>
    <xf numFmtId="0" fontId="11" fillId="2" borderId="0" xfId="2" applyFont="1" applyFill="1"/>
    <xf numFmtId="0" fontId="11" fillId="2" borderId="0" xfId="2" applyFont="1" applyFill="1" applyBorder="1"/>
    <xf numFmtId="0" fontId="12" fillId="2" borderId="0" xfId="2" applyFont="1" applyFill="1" applyBorder="1" applyProtection="1">
      <protection locked="0"/>
    </xf>
    <xf numFmtId="0" fontId="13" fillId="2" borderId="0" xfId="2" applyFont="1" applyFill="1" applyBorder="1" applyAlignment="1">
      <alignment horizontal="right"/>
    </xf>
    <xf numFmtId="0" fontId="7" fillId="2" borderId="1" xfId="2" applyFont="1" applyFill="1" applyBorder="1"/>
    <xf numFmtId="0" fontId="7" fillId="2" borderId="3" xfId="2" applyFont="1" applyFill="1" applyBorder="1"/>
    <xf numFmtId="0" fontId="13" fillId="2" borderId="0" xfId="2" applyFont="1" applyFill="1" applyBorder="1"/>
    <xf numFmtId="0" fontId="7" fillId="2" borderId="3" xfId="2" applyFont="1" applyFill="1" applyBorder="1" applyProtection="1">
      <protection locked="0"/>
    </xf>
    <xf numFmtId="0" fontId="7" fillId="2" borderId="5" xfId="2" applyFont="1" applyFill="1" applyBorder="1"/>
    <xf numFmtId="0" fontId="17" fillId="2" borderId="0" xfId="2" applyFont="1" applyFill="1"/>
    <xf numFmtId="49" fontId="15" fillId="3" borderId="7" xfId="4" applyNumberFormat="1" applyFont="1" applyFill="1" applyBorder="1" applyAlignment="1">
      <alignment wrapText="1"/>
    </xf>
    <xf numFmtId="49" fontId="15" fillId="3" borderId="7" xfId="4" applyNumberFormat="1" applyFont="1" applyFill="1" applyBorder="1" applyAlignment="1">
      <alignment horizontal="center" wrapText="1"/>
    </xf>
    <xf numFmtId="0" fontId="16" fillId="3" borderId="0" xfId="2" applyFont="1" applyFill="1" applyBorder="1" applyAlignment="1">
      <alignment horizontal="left" vertical="center"/>
    </xf>
    <xf numFmtId="0" fontId="18" fillId="3" borderId="0" xfId="4" applyFont="1" applyFill="1"/>
    <xf numFmtId="0" fontId="19" fillId="3" borderId="0" xfId="4" applyFont="1" applyFill="1" applyAlignment="1">
      <alignment horizontal="left" vertical="center"/>
    </xf>
    <xf numFmtId="0" fontId="19" fillId="3" borderId="0" xfId="4" applyFont="1" applyFill="1" applyAlignment="1">
      <alignment horizontal="left" vertical="center" wrapText="1"/>
    </xf>
    <xf numFmtId="0" fontId="18" fillId="3" borderId="7" xfId="4" applyFont="1" applyFill="1" applyBorder="1"/>
    <xf numFmtId="7" fontId="18" fillId="3" borderId="7" xfId="4" applyNumberFormat="1" applyFont="1" applyFill="1" applyBorder="1"/>
    <xf numFmtId="2" fontId="18" fillId="3" borderId="8" xfId="4" applyNumberFormat="1" applyFont="1" applyFill="1" applyBorder="1"/>
    <xf numFmtId="49" fontId="15" fillId="3" borderId="0" xfId="4" applyNumberFormat="1" applyFont="1" applyFill="1" applyBorder="1" applyAlignment="1">
      <alignment wrapText="1"/>
    </xf>
    <xf numFmtId="49" fontId="15" fillId="3" borderId="0" xfId="4" applyNumberFormat="1" applyFont="1" applyFill="1" applyBorder="1" applyAlignment="1">
      <alignment horizontal="center" wrapText="1"/>
    </xf>
    <xf numFmtId="0" fontId="18" fillId="3" borderId="0" xfId="4" applyFont="1" applyFill="1" applyBorder="1"/>
    <xf numFmtId="7" fontId="18" fillId="3" borderId="0" xfId="4" applyNumberFormat="1" applyFont="1" applyFill="1" applyBorder="1"/>
    <xf numFmtId="164" fontId="22" fillId="0" borderId="0" xfId="7" applyNumberFormat="1" applyFont="1" applyBorder="1" applyAlignment="1">
      <alignment horizontal="center"/>
    </xf>
    <xf numFmtId="0" fontId="22" fillId="0" borderId="0" xfId="4" applyFont="1"/>
    <xf numFmtId="0" fontId="23" fillId="0" borderId="0" xfId="4" applyFont="1"/>
    <xf numFmtId="164" fontId="18" fillId="0" borderId="0" xfId="7" applyNumberFormat="1" applyFont="1" applyBorder="1" applyAlignment="1">
      <alignment horizontal="center"/>
    </xf>
    <xf numFmtId="0" fontId="18" fillId="0" borderId="0" xfId="4" applyFont="1"/>
    <xf numFmtId="0" fontId="20" fillId="4" borderId="7" xfId="11" applyFont="1" applyFill="1" applyBorder="1"/>
    <xf numFmtId="0" fontId="20" fillId="4" borderId="7" xfId="11" applyFont="1" applyFill="1" applyBorder="1" applyAlignment="1">
      <alignment horizontal="center"/>
    </xf>
    <xf numFmtId="0" fontId="20" fillId="4" borderId="0" xfId="11" applyFont="1" applyFill="1" applyAlignment="1">
      <alignment horizontal="center"/>
    </xf>
    <xf numFmtId="0" fontId="18" fillId="0" borderId="9" xfId="4" applyFont="1" applyBorder="1"/>
    <xf numFmtId="0" fontId="19" fillId="0" borderId="0" xfId="4" applyFont="1"/>
    <xf numFmtId="164" fontId="18" fillId="0" borderId="0" xfId="7" applyNumberFormat="1" applyFont="1" applyFill="1" applyAlignment="1">
      <alignment horizontal="center"/>
    </xf>
    <xf numFmtId="164" fontId="18" fillId="0" borderId="0" xfId="7" applyNumberFormat="1" applyFont="1" applyAlignment="1">
      <alignment horizontal="center"/>
    </xf>
    <xf numFmtId="0" fontId="25" fillId="0" borderId="0" xfId="4" applyFont="1"/>
    <xf numFmtId="0" fontId="21" fillId="0" borderId="0" xfId="12" applyFont="1"/>
    <xf numFmtId="164" fontId="26" fillId="0" borderId="0" xfId="13" applyNumberFormat="1" applyFont="1" applyFill="1" applyBorder="1"/>
    <xf numFmtId="0" fontId="26" fillId="0" borderId="0" xfId="12" applyFont="1"/>
    <xf numFmtId="0" fontId="27" fillId="0" borderId="0" xfId="12" applyFont="1"/>
    <xf numFmtId="0" fontId="26" fillId="0" borderId="9" xfId="12" applyFont="1" applyBorder="1"/>
    <xf numFmtId="0" fontId="28" fillId="0" borderId="0" xfId="12" applyFont="1"/>
    <xf numFmtId="0" fontId="28" fillId="0" borderId="10" xfId="12" applyFont="1" applyBorder="1"/>
    <xf numFmtId="164" fontId="26" fillId="0" borderId="0" xfId="13" applyNumberFormat="1" applyFont="1"/>
    <xf numFmtId="0" fontId="25" fillId="0" borderId="0" xfId="12" applyFont="1"/>
    <xf numFmtId="0" fontId="20" fillId="4" borderId="7" xfId="11" applyFont="1" applyFill="1" applyBorder="1" applyAlignment="1">
      <alignment horizontal="center" vertical="center"/>
    </xf>
    <xf numFmtId="0" fontId="15" fillId="3" borderId="0" xfId="4" applyNumberFormat="1" applyFont="1" applyFill="1" applyBorder="1" applyAlignment="1">
      <alignment horizontal="center" wrapText="1"/>
    </xf>
    <xf numFmtId="5" fontId="18" fillId="0" borderId="0" xfId="7" applyNumberFormat="1" applyFont="1" applyBorder="1" applyAlignment="1">
      <alignment horizontal="center"/>
    </xf>
    <xf numFmtId="5" fontId="18" fillId="0" borderId="9" xfId="7" applyNumberFormat="1" applyFont="1" applyBorder="1" applyAlignment="1">
      <alignment horizontal="center"/>
    </xf>
    <xf numFmtId="5" fontId="19" fillId="0" borderId="0" xfId="7" applyNumberFormat="1" applyFont="1" applyBorder="1" applyAlignment="1">
      <alignment horizontal="center"/>
    </xf>
    <xf numFmtId="6" fontId="26" fillId="0" borderId="0" xfId="13" applyNumberFormat="1" applyFont="1" applyFill="1" applyBorder="1" applyAlignment="1">
      <alignment horizontal="center" vertical="center"/>
    </xf>
    <xf numFmtId="6" fontId="26" fillId="0" borderId="9" xfId="13" applyNumberFormat="1" applyFont="1" applyFill="1" applyBorder="1" applyAlignment="1">
      <alignment horizontal="center" vertical="center"/>
    </xf>
    <xf numFmtId="6" fontId="28" fillId="0" borderId="0" xfId="13" applyNumberFormat="1" applyFont="1" applyFill="1" applyBorder="1" applyAlignment="1">
      <alignment horizontal="center" vertical="center"/>
    </xf>
    <xf numFmtId="6" fontId="28" fillId="0" borderId="10" xfId="13" applyNumberFormat="1" applyFont="1" applyFill="1" applyBorder="1" applyAlignment="1">
      <alignment horizontal="center" vertical="center"/>
    </xf>
    <xf numFmtId="6" fontId="15" fillId="3" borderId="0" xfId="4" applyNumberFormat="1" applyFont="1" applyFill="1" applyBorder="1" applyAlignment="1">
      <alignment horizontal="center" wrapText="1"/>
    </xf>
    <xf numFmtId="49" fontId="20" fillId="3" borderId="0" xfId="4" applyNumberFormat="1" applyFont="1" applyFill="1" applyBorder="1" applyAlignment="1">
      <alignment horizont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</cellXfs>
  <cellStyles count="15">
    <cellStyle name="Comma 2" xfId="7" xr:uid="{4B077D12-3928-4600-A400-DAFE7C142FC5}"/>
    <cellStyle name="Comma 3" xfId="13" xr:uid="{75A8B7BD-1559-4D80-BA98-39056F8501E2}"/>
    <cellStyle name="Currency 2" xfId="5" xr:uid="{94FA024F-B916-408B-8C26-266C30588648}"/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" xfId="11" xr:uid="{E56A871B-DB3F-48BB-A6F8-315455780624}"/>
    <cellStyle name="Normal 2 2 2" xfId="2" xr:uid="{EB4610B0-F08F-4ACB-854F-11FB6CF4D53B}"/>
    <cellStyle name="Normal 3" xfId="8" xr:uid="{BB80F1F3-9922-4059-BF83-BD44F7EAFF68}"/>
    <cellStyle name="Normal 4" xfId="10" xr:uid="{9EB811E6-5512-4ED7-A50B-9D8116E353D7}"/>
    <cellStyle name="Normal 5" xfId="12" xr:uid="{981B933F-09D1-4707-8F26-1C8B89344D55}"/>
    <cellStyle name="Percent 2" xfId="6" xr:uid="{9E2C98EB-5F37-4587-8FEB-4069EA2B93AB}"/>
    <cellStyle name="Percent 3" xfId="9" xr:uid="{1944379E-E72C-44AB-B7CA-2698D4587175}"/>
    <cellStyle name="Percent 4" xfId="14" xr:uid="{7FD9AD31-1D22-435C-A305-4FBABA414F98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544830</xdr:colOff>
      <xdr:row>2</xdr:row>
      <xdr:rowOff>190500</xdr:rowOff>
    </xdr:from>
    <xdr:to>
      <xdr:col>10</xdr:col>
      <xdr:colOff>20955</xdr:colOff>
      <xdr:row>6</xdr:row>
      <xdr:rowOff>191917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9BC0EA-1E7E-48FD-B6AD-CECB3B706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305" y="1181100"/>
          <a:ext cx="7762875" cy="9920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15</xdr:row>
      <xdr:rowOff>87631</xdr:rowOff>
    </xdr:from>
    <xdr:to>
      <xdr:col>3</xdr:col>
      <xdr:colOff>672465</xdr:colOff>
      <xdr:row>15</xdr:row>
      <xdr:rowOff>87631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69588A-2875-4C36-A076-7914A2B4E7A4}"/>
            </a:ext>
          </a:extLst>
        </xdr:cNvPr>
        <xdr:cNvCxnSpPr/>
      </xdr:nvCxnSpPr>
      <xdr:spPr>
        <a:xfrm flipH="1" flipV="1">
          <a:off x="3324225" y="2354581"/>
          <a:ext cx="58674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</xdr:colOff>
      <xdr:row>16</xdr:row>
      <xdr:rowOff>87631</xdr:rowOff>
    </xdr:from>
    <xdr:to>
      <xdr:col>3</xdr:col>
      <xdr:colOff>672465</xdr:colOff>
      <xdr:row>16</xdr:row>
      <xdr:rowOff>87631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CA5A8F4B-177A-4A91-A01B-03EDAD78202F}"/>
            </a:ext>
          </a:extLst>
        </xdr:cNvPr>
        <xdr:cNvCxnSpPr/>
      </xdr:nvCxnSpPr>
      <xdr:spPr>
        <a:xfrm flipH="1" flipV="1">
          <a:off x="3326130" y="2358391"/>
          <a:ext cx="5810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topLeftCell="A3" zoomScale="70" zoomScaleNormal="70" workbookViewId="0">
      <selection activeCell="J12" sqref="J12"/>
    </sheetView>
  </sheetViews>
  <sheetFormatPr defaultColWidth="10.25" defaultRowHeight="13.8" x14ac:dyDescent="0.25"/>
  <cols>
    <col min="1" max="2" width="12.375" style="6" customWidth="1"/>
    <col min="3" max="3" width="37.25" style="6" customWidth="1"/>
    <col min="4" max="22" width="12.375" style="6" customWidth="1"/>
    <col min="23" max="25" width="10.25" style="6"/>
    <col min="26" max="26" width="10.25" style="6" customWidth="1"/>
    <col min="27" max="16384" width="10.25" style="6"/>
  </cols>
  <sheetData>
    <row r="1" spans="1:16" ht="19.5" customHeight="1" x14ac:dyDescent="0.25"/>
    <row r="2" spans="1:16" ht="19.5" customHeight="1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</row>
    <row r="3" spans="1:16" ht="19.5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</row>
    <row r="4" spans="1:16" ht="19.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"/>
    </row>
    <row r="5" spans="1:16" ht="19.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 ht="19.5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 ht="19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16" ht="19.5" customHeight="1" x14ac:dyDescent="0.25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</row>
    <row r="9" spans="1:16" ht="19.5" customHeight="1" x14ac:dyDescent="0.25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</row>
    <row r="10" spans="1:16" ht="24.6" x14ac:dyDescent="0.4">
      <c r="A10" s="7"/>
      <c r="B10" s="1"/>
      <c r="C10" s="9" t="s">
        <v>43</v>
      </c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2"/>
    </row>
    <row r="11" spans="1:16" ht="19.5" customHeight="1" x14ac:dyDescent="0.25">
      <c r="A11" s="7"/>
      <c r="B11" s="1"/>
      <c r="C11" s="14"/>
      <c r="D11" s="12"/>
      <c r="E11" s="12"/>
      <c r="F11" s="12"/>
      <c r="G11" s="1"/>
      <c r="H11" s="1"/>
      <c r="I11" s="1"/>
      <c r="J11" s="1"/>
      <c r="K11" s="1"/>
      <c r="L11" s="1"/>
      <c r="M11" s="1"/>
      <c r="N11" s="1"/>
      <c r="O11" s="1"/>
      <c r="P11" s="2"/>
    </row>
    <row r="12" spans="1:16" ht="19.5" customHeight="1" x14ac:dyDescent="0.25">
      <c r="A12" s="7"/>
      <c r="B12" s="11"/>
      <c r="C12" s="13" t="s">
        <v>2</v>
      </c>
      <c r="D12" s="1"/>
      <c r="E12" s="1"/>
      <c r="F12" s="11"/>
      <c r="G12" s="1"/>
      <c r="H12" s="1"/>
      <c r="I12" s="1"/>
      <c r="J12" s="1"/>
      <c r="K12" s="1"/>
      <c r="L12" s="1"/>
      <c r="M12" s="1"/>
      <c r="N12" s="1"/>
      <c r="O12" s="1"/>
      <c r="P12" s="2"/>
    </row>
    <row r="13" spans="1:16" ht="19.5" customHeight="1" x14ac:dyDescent="0.25">
      <c r="A13" s="7"/>
      <c r="B13" s="11"/>
      <c r="C13" s="63" t="s">
        <v>42</v>
      </c>
      <c r="D13" s="64"/>
      <c r="E13" s="64"/>
      <c r="F13" s="65"/>
      <c r="G13" s="1"/>
      <c r="H13" s="1"/>
      <c r="I13" s="1"/>
      <c r="J13" s="1"/>
      <c r="K13" s="1"/>
      <c r="L13" s="1"/>
      <c r="M13" s="1"/>
      <c r="N13" s="1"/>
      <c r="O13" s="1"/>
      <c r="P13" s="2"/>
    </row>
    <row r="14" spans="1:16" ht="19.5" customHeight="1" x14ac:dyDescent="0.25">
      <c r="A14" s="7"/>
      <c r="B14" s="11"/>
      <c r="C14" s="63"/>
      <c r="D14" s="64"/>
      <c r="E14" s="64"/>
      <c r="F14" s="65"/>
      <c r="G14" s="1"/>
      <c r="H14" s="1"/>
      <c r="I14" s="1"/>
      <c r="J14" s="1"/>
      <c r="K14" s="1"/>
      <c r="L14" s="1"/>
      <c r="M14" s="1"/>
      <c r="N14" s="1"/>
      <c r="O14" s="1"/>
      <c r="P14" s="2"/>
    </row>
    <row r="15" spans="1:16" ht="36.6" customHeight="1" x14ac:dyDescent="0.25">
      <c r="A15" s="7"/>
      <c r="B15" s="11"/>
      <c r="C15" s="66"/>
      <c r="D15" s="67"/>
      <c r="E15" s="67"/>
      <c r="F15" s="68"/>
      <c r="G15" s="1"/>
      <c r="H15" s="1"/>
      <c r="I15" s="1"/>
      <c r="J15" s="1"/>
      <c r="K15" s="1"/>
      <c r="L15" s="1"/>
      <c r="M15" s="1"/>
      <c r="N15" s="1"/>
      <c r="O15" s="1"/>
      <c r="P15" s="2"/>
    </row>
    <row r="16" spans="1:16" ht="19.5" customHeight="1" x14ac:dyDescent="0.25">
      <c r="A16" s="7"/>
      <c r="B16" s="1"/>
      <c r="C16" s="15"/>
      <c r="D16" s="15"/>
      <c r="E16" s="15"/>
      <c r="F16" s="15"/>
      <c r="G16" s="12"/>
      <c r="H16" s="12"/>
      <c r="I16" s="12"/>
      <c r="J16" s="12"/>
      <c r="K16" s="12"/>
      <c r="L16" s="12"/>
      <c r="M16" s="12"/>
      <c r="N16" s="12"/>
      <c r="O16" s="1"/>
      <c r="P16" s="2"/>
    </row>
    <row r="17" spans="1:16" ht="19.5" customHeight="1" x14ac:dyDescent="0.25">
      <c r="A17" s="7"/>
      <c r="B17" s="1"/>
      <c r="C17" s="3" t="s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10" t="s">
        <v>0</v>
      </c>
      <c r="O17" s="1"/>
      <c r="P17" s="2"/>
    </row>
    <row r="18" spans="1:16" ht="19.5" customHeight="1" x14ac:dyDescent="0.25">
      <c r="A18" s="7"/>
      <c r="B18" s="1"/>
      <c r="C18" s="3" t="s">
        <v>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2"/>
    </row>
    <row r="19" spans="1:16" ht="19.5" customHeight="1" x14ac:dyDescent="0.25">
      <c r="A19" s="7"/>
      <c r="B19" s="1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2"/>
    </row>
    <row r="20" spans="1:16" ht="19.5" customHeight="1" x14ac:dyDescent="0.25">
      <c r="A20" s="7"/>
      <c r="B20" s="1"/>
      <c r="C20" s="3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2"/>
    </row>
    <row r="21" spans="1:16" ht="19.5" customHeight="1" x14ac:dyDescent="0.25">
      <c r="A21" s="7"/>
      <c r="B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1"/>
      <c r="P21" s="2"/>
    </row>
    <row r="22" spans="1:16" ht="19.5" customHeight="1" x14ac:dyDescent="0.25">
      <c r="A22" s="7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"/>
      <c r="O22" s="2"/>
      <c r="P22" s="2"/>
    </row>
    <row r="23" spans="1:16" ht="19.5" customHeight="1" x14ac:dyDescent="0.25">
      <c r="A23" s="7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"/>
      <c r="O23" s="2"/>
      <c r="P23" s="2"/>
    </row>
    <row r="24" spans="1:16" ht="19.5" customHeight="1" x14ac:dyDescent="0.25">
      <c r="A24" s="7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"/>
      <c r="O24" s="2"/>
      <c r="P24" s="2"/>
    </row>
    <row r="25" spans="1:16" ht="19.5" customHeight="1" x14ac:dyDescent="0.25">
      <c r="A25" s="7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"/>
      <c r="O25" s="2"/>
      <c r="P25" s="2"/>
    </row>
    <row r="26" spans="1:16" ht="19.5" customHeight="1" x14ac:dyDescent="0.25">
      <c r="A26" s="7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"/>
      <c r="O26" s="2"/>
      <c r="P26" s="2"/>
    </row>
    <row r="27" spans="1:16" ht="19.5" customHeight="1" x14ac:dyDescent="0.25">
      <c r="A27" s="7"/>
      <c r="B27" s="7"/>
      <c r="C27" s="7"/>
      <c r="D27" s="7"/>
      <c r="E27" s="7"/>
      <c r="F27" s="7"/>
      <c r="G27" s="16"/>
      <c r="H27" s="7"/>
      <c r="I27" s="7"/>
      <c r="J27" s="7"/>
      <c r="K27" s="7"/>
      <c r="L27" s="7"/>
      <c r="M27" s="7"/>
      <c r="N27" s="7"/>
      <c r="O27" s="7"/>
      <c r="P27" s="7"/>
    </row>
    <row r="28" spans="1:16" ht="19.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95CC3-9A6E-4285-857F-9660228C164B}">
  <sheetPr>
    <tabColor theme="4" tint="-0.499984740745262"/>
  </sheetPr>
  <dimension ref="B1:E31"/>
  <sheetViews>
    <sheetView showGridLines="0" workbookViewId="0">
      <selection activeCell="C29" sqref="C29"/>
    </sheetView>
  </sheetViews>
  <sheetFormatPr defaultColWidth="10" defaultRowHeight="11.4" x14ac:dyDescent="0.2"/>
  <cols>
    <col min="1" max="1" width="2.25" style="34" customWidth="1"/>
    <col min="2" max="2" width="38.25" style="34" customWidth="1"/>
    <col min="3" max="3" width="17.75" style="41" customWidth="1"/>
    <col min="4" max="4" width="14.5" style="41" customWidth="1"/>
    <col min="5" max="5" width="6.25" style="34" customWidth="1"/>
    <col min="6" max="16384" width="10" style="34"/>
  </cols>
  <sheetData>
    <row r="1" spans="2:5" ht="15.6" x14ac:dyDescent="0.3">
      <c r="B1" s="42" t="s">
        <v>18</v>
      </c>
    </row>
    <row r="3" spans="2:5" s="31" customFormat="1" x14ac:dyDescent="0.2">
      <c r="C3" s="30"/>
      <c r="D3" s="30"/>
    </row>
    <row r="4" spans="2:5" x14ac:dyDescent="0.2">
      <c r="B4" s="32"/>
      <c r="C4" s="33"/>
      <c r="D4" s="33"/>
    </row>
    <row r="5" spans="2:5" ht="12.6" thickBot="1" x14ac:dyDescent="0.3">
      <c r="B5" s="35"/>
      <c r="C5" s="36" t="s">
        <v>7</v>
      </c>
      <c r="D5" s="36" t="s">
        <v>8</v>
      </c>
      <c r="E5" s="37"/>
    </row>
    <row r="6" spans="2:5" ht="12" thickTop="1" x14ac:dyDescent="0.2">
      <c r="B6" s="34" t="s">
        <v>11</v>
      </c>
      <c r="C6" s="54">
        <v>510000</v>
      </c>
      <c r="D6" s="54">
        <v>490000</v>
      </c>
    </row>
    <row r="7" spans="2:5" x14ac:dyDescent="0.2">
      <c r="B7" s="38" t="s">
        <v>9</v>
      </c>
      <c r="C7" s="55">
        <v>-360000</v>
      </c>
      <c r="D7" s="55">
        <v>-347000</v>
      </c>
    </row>
    <row r="8" spans="2:5" ht="12" x14ac:dyDescent="0.25">
      <c r="B8" s="39" t="s">
        <v>12</v>
      </c>
      <c r="C8" s="56">
        <f>C6+C7</f>
        <v>150000</v>
      </c>
      <c r="D8" s="56">
        <f>D6+D7</f>
        <v>143000</v>
      </c>
    </row>
    <row r="9" spans="2:5" x14ac:dyDescent="0.2">
      <c r="C9" s="54"/>
      <c r="D9" s="54"/>
    </row>
    <row r="10" spans="2:5" x14ac:dyDescent="0.2">
      <c r="B10" s="38" t="s">
        <v>13</v>
      </c>
      <c r="C10" s="55">
        <v>-100000</v>
      </c>
      <c r="D10" s="55">
        <v>-94080</v>
      </c>
    </row>
    <row r="11" spans="2:5" ht="12" x14ac:dyDescent="0.25">
      <c r="B11" s="39" t="s">
        <v>14</v>
      </c>
      <c r="C11" s="56">
        <f>C8+C10</f>
        <v>50000</v>
      </c>
      <c r="D11" s="56">
        <f>D8+D10</f>
        <v>48920</v>
      </c>
    </row>
    <row r="12" spans="2:5" x14ac:dyDescent="0.2">
      <c r="C12" s="54"/>
      <c r="D12" s="54"/>
    </row>
    <row r="13" spans="2:5" x14ac:dyDescent="0.2">
      <c r="B13" s="34" t="s">
        <v>15</v>
      </c>
      <c r="C13" s="54">
        <v>-12000</v>
      </c>
      <c r="D13" s="54">
        <v>-14000</v>
      </c>
    </row>
    <row r="14" spans="2:5" x14ac:dyDescent="0.2">
      <c r="B14" s="38" t="s">
        <v>16</v>
      </c>
      <c r="C14" s="55">
        <v>-12000</v>
      </c>
      <c r="D14" s="55">
        <v>-11741</v>
      </c>
    </row>
    <row r="15" spans="2:5" ht="12" x14ac:dyDescent="0.25">
      <c r="B15" s="39" t="s">
        <v>17</v>
      </c>
      <c r="C15" s="56">
        <f>C11+C13+C14</f>
        <v>26000</v>
      </c>
      <c r="D15" s="56">
        <f>D11+D13+D14</f>
        <v>23179</v>
      </c>
    </row>
    <row r="17" spans="3:4" x14ac:dyDescent="0.2">
      <c r="C17" s="41" t="s">
        <v>38</v>
      </c>
    </row>
    <row r="31" spans="3:4" x14ac:dyDescent="0.2">
      <c r="C31" s="40"/>
      <c r="D31" s="4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57A75-0107-4EB6-A254-275D38B2AA14}">
  <sheetPr>
    <tabColor theme="4" tint="-0.499984740745262"/>
  </sheetPr>
  <dimension ref="B1:E33"/>
  <sheetViews>
    <sheetView showGridLines="0" zoomScaleNormal="100" workbookViewId="0">
      <selection activeCell="G19" sqref="G19"/>
    </sheetView>
  </sheetViews>
  <sheetFormatPr defaultColWidth="10" defaultRowHeight="11.4" x14ac:dyDescent="0.2"/>
  <cols>
    <col min="1" max="1" width="2.25" style="45" customWidth="1"/>
    <col min="2" max="2" width="35.625" style="45" customWidth="1"/>
    <col min="3" max="3" width="22.125" style="50" customWidth="1"/>
    <col min="4" max="4" width="14.125" style="50" customWidth="1"/>
    <col min="5" max="16384" width="10" style="45"/>
  </cols>
  <sheetData>
    <row r="1" spans="2:5" ht="15.6" x14ac:dyDescent="0.3">
      <c r="B1" s="51" t="s">
        <v>36</v>
      </c>
    </row>
    <row r="2" spans="2:5" x14ac:dyDescent="0.2">
      <c r="C2" s="44"/>
      <c r="D2" s="44"/>
    </row>
    <row r="3" spans="2:5" ht="15.6" x14ac:dyDescent="0.3">
      <c r="B3" s="43"/>
      <c r="C3" s="44"/>
      <c r="D3" s="44"/>
    </row>
    <row r="4" spans="2:5" ht="12.6" thickBot="1" x14ac:dyDescent="0.3">
      <c r="B4" s="35"/>
      <c r="C4" s="52" t="s">
        <v>7</v>
      </c>
      <c r="D4" s="52" t="s">
        <v>8</v>
      </c>
      <c r="E4" s="46"/>
    </row>
    <row r="5" spans="2:5" ht="12" thickTop="1" x14ac:dyDescent="0.2">
      <c r="B5" s="45" t="s">
        <v>19</v>
      </c>
      <c r="C5" s="57">
        <v>34000</v>
      </c>
      <c r="D5" s="57">
        <v>30000</v>
      </c>
    </row>
    <row r="6" spans="2:5" x14ac:dyDescent="0.2">
      <c r="B6" s="45" t="s">
        <v>20</v>
      </c>
      <c r="C6" s="57">
        <v>44000</v>
      </c>
      <c r="D6" s="57">
        <v>68000</v>
      </c>
    </row>
    <row r="7" spans="2:5" x14ac:dyDescent="0.2">
      <c r="B7" s="47" t="s">
        <v>10</v>
      </c>
      <c r="C7" s="58">
        <v>120000</v>
      </c>
      <c r="D7" s="58">
        <v>146000</v>
      </c>
    </row>
    <row r="8" spans="2:5" ht="12" x14ac:dyDescent="0.25">
      <c r="B8" s="48" t="s">
        <v>21</v>
      </c>
      <c r="C8" s="59">
        <f>SUM(C5:C7)</f>
        <v>198000</v>
      </c>
      <c r="D8" s="59">
        <f>SUM(D5:D7)</f>
        <v>244000</v>
      </c>
    </row>
    <row r="9" spans="2:5" x14ac:dyDescent="0.2">
      <c r="C9" s="57"/>
      <c r="D9" s="57"/>
    </row>
    <row r="10" spans="2:5" x14ac:dyDescent="0.2">
      <c r="B10" s="45" t="s">
        <v>22</v>
      </c>
      <c r="C10" s="57">
        <v>548000</v>
      </c>
      <c r="D10" s="57">
        <v>602000</v>
      </c>
    </row>
    <row r="11" spans="2:5" x14ac:dyDescent="0.2">
      <c r="B11" s="45" t="s">
        <v>23</v>
      </c>
      <c r="C11" s="57">
        <v>50000</v>
      </c>
      <c r="D11" s="57">
        <v>56000</v>
      </c>
    </row>
    <row r="12" spans="2:5" x14ac:dyDescent="0.2">
      <c r="B12" s="47" t="s">
        <v>24</v>
      </c>
      <c r="C12" s="58">
        <v>6000</v>
      </c>
      <c r="D12" s="58">
        <v>0</v>
      </c>
    </row>
    <row r="13" spans="2:5" ht="12" x14ac:dyDescent="0.25">
      <c r="B13" s="48" t="s">
        <v>25</v>
      </c>
      <c r="C13" s="59">
        <f>SUM(C10:C12)</f>
        <v>604000</v>
      </c>
      <c r="D13" s="59">
        <f>SUM(D10:D12)</f>
        <v>658000</v>
      </c>
    </row>
    <row r="14" spans="2:5" x14ac:dyDescent="0.2">
      <c r="C14" s="57"/>
      <c r="D14" s="57"/>
    </row>
    <row r="15" spans="2:5" ht="12.6" thickBot="1" x14ac:dyDescent="0.3">
      <c r="B15" s="49" t="s">
        <v>26</v>
      </c>
      <c r="C15" s="60">
        <f>C13+C8</f>
        <v>802000</v>
      </c>
      <c r="D15" s="60">
        <f>D13+D8</f>
        <v>902000</v>
      </c>
    </row>
    <row r="16" spans="2:5" x14ac:dyDescent="0.2">
      <c r="C16" s="57"/>
      <c r="D16" s="57"/>
    </row>
    <row r="17" spans="2:4" x14ac:dyDescent="0.2">
      <c r="B17" s="45" t="s">
        <v>27</v>
      </c>
      <c r="C17" s="57">
        <v>85000</v>
      </c>
      <c r="D17" s="57">
        <v>101000</v>
      </c>
    </row>
    <row r="18" spans="2:4" x14ac:dyDescent="0.2">
      <c r="B18" s="47" t="s">
        <v>28</v>
      </c>
      <c r="C18" s="58">
        <v>40000</v>
      </c>
      <c r="D18" s="58">
        <v>55000</v>
      </c>
    </row>
    <row r="19" spans="2:4" ht="12" x14ac:dyDescent="0.25">
      <c r="B19" s="48" t="s">
        <v>29</v>
      </c>
      <c r="C19" s="59">
        <f>SUM(C17:C18)</f>
        <v>125000</v>
      </c>
      <c r="D19" s="59">
        <f>SUM(D17:D18)</f>
        <v>156000</v>
      </c>
    </row>
    <row r="20" spans="2:4" x14ac:dyDescent="0.2">
      <c r="C20" s="57"/>
      <c r="D20" s="57"/>
    </row>
    <row r="21" spans="2:4" x14ac:dyDescent="0.2">
      <c r="B21" s="45" t="s">
        <v>30</v>
      </c>
      <c r="C21" s="57">
        <v>300000</v>
      </c>
      <c r="D21" s="57">
        <v>336000</v>
      </c>
    </row>
    <row r="22" spans="2:4" x14ac:dyDescent="0.2">
      <c r="B22" s="47" t="s">
        <v>31</v>
      </c>
      <c r="C22" s="58">
        <v>22000</v>
      </c>
      <c r="D22" s="58">
        <v>20000</v>
      </c>
    </row>
    <row r="23" spans="2:4" ht="12" x14ac:dyDescent="0.25">
      <c r="B23" s="48" t="s">
        <v>32</v>
      </c>
      <c r="C23" s="59">
        <f>SUM(C21:C22)</f>
        <v>322000</v>
      </c>
      <c r="D23" s="59">
        <f>SUM(D21:D22)</f>
        <v>356000</v>
      </c>
    </row>
    <row r="24" spans="2:4" x14ac:dyDescent="0.2">
      <c r="C24" s="57"/>
      <c r="D24" s="57"/>
    </row>
    <row r="25" spans="2:4" ht="12.6" thickBot="1" x14ac:dyDescent="0.3">
      <c r="B25" s="49" t="s">
        <v>33</v>
      </c>
      <c r="C25" s="60">
        <f>C19+C23</f>
        <v>447000</v>
      </c>
      <c r="D25" s="60">
        <f>D19+D23</f>
        <v>512000</v>
      </c>
    </row>
    <row r="26" spans="2:4" x14ac:dyDescent="0.2">
      <c r="C26" s="57"/>
      <c r="D26" s="57"/>
    </row>
    <row r="27" spans="2:4" ht="12.6" thickBot="1" x14ac:dyDescent="0.3">
      <c r="B27" s="49" t="s">
        <v>34</v>
      </c>
      <c r="C27" s="60">
        <v>355000</v>
      </c>
      <c r="D27" s="60">
        <v>390000</v>
      </c>
    </row>
    <row r="28" spans="2:4" x14ac:dyDescent="0.2">
      <c r="C28" s="57"/>
      <c r="D28" s="57"/>
    </row>
    <row r="29" spans="2:4" ht="12.6" thickBot="1" x14ac:dyDescent="0.3">
      <c r="B29" s="49" t="s">
        <v>35</v>
      </c>
      <c r="C29" s="60">
        <f>C27+C25</f>
        <v>802000</v>
      </c>
      <c r="D29" s="60">
        <f>D27+D25</f>
        <v>902000</v>
      </c>
    </row>
    <row r="30" spans="2:4" x14ac:dyDescent="0.2">
      <c r="C30" s="44"/>
      <c r="D30" s="44"/>
    </row>
    <row r="31" spans="2:4" x14ac:dyDescent="0.2">
      <c r="C31" s="44"/>
      <c r="D31" s="44"/>
    </row>
    <row r="32" spans="2:4" x14ac:dyDescent="0.2">
      <c r="C32" s="44"/>
      <c r="D32" s="44"/>
    </row>
    <row r="33" spans="3:4" x14ac:dyDescent="0.2">
      <c r="C33" s="44"/>
      <c r="D33" s="4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CC767-A9DD-41BA-9B55-9FE6D0B0AFC7}">
  <dimension ref="B1:G17"/>
  <sheetViews>
    <sheetView workbookViewId="0">
      <selection activeCell="E30" sqref="E30"/>
    </sheetView>
  </sheetViews>
  <sheetFormatPr defaultRowHeight="11.4" x14ac:dyDescent="0.2"/>
  <cols>
    <col min="1" max="1" width="1.875" style="20" customWidth="1"/>
    <col min="2" max="2" width="38.625" style="20" customWidth="1"/>
    <col min="3" max="3" width="12.625" style="20" customWidth="1"/>
    <col min="4" max="4" width="13.25" style="20" customWidth="1"/>
    <col min="5" max="5" width="14.5" style="20" customWidth="1"/>
    <col min="6" max="6" width="15.5" style="20" customWidth="1"/>
    <col min="7" max="7" width="17.5" style="20" customWidth="1"/>
    <col min="8" max="16384" width="9" style="20"/>
  </cols>
  <sheetData>
    <row r="1" spans="2:7" ht="13.2" customHeight="1" x14ac:dyDescent="0.2">
      <c r="B1" s="19" t="s">
        <v>40</v>
      </c>
      <c r="E1" s="21"/>
      <c r="F1" s="22"/>
      <c r="G1" s="21"/>
    </row>
    <row r="2" spans="2:7" ht="12.75" customHeight="1" x14ac:dyDescent="0.2"/>
    <row r="3" spans="2:7" ht="12" thickBot="1" x14ac:dyDescent="0.25">
      <c r="B3" s="17" t="s">
        <v>5</v>
      </c>
      <c r="C3" s="18"/>
      <c r="D3" s="23"/>
      <c r="E3" s="23"/>
      <c r="F3" s="24"/>
      <c r="G3" s="23"/>
    </row>
    <row r="4" spans="2:7" ht="12" thickTop="1" x14ac:dyDescent="0.2">
      <c r="B4" s="26"/>
      <c r="C4" s="27"/>
      <c r="D4" s="28"/>
      <c r="E4" s="28"/>
      <c r="F4" s="29"/>
      <c r="G4" s="28"/>
    </row>
    <row r="5" spans="2:7" ht="12" x14ac:dyDescent="0.25">
      <c r="B5" s="26"/>
      <c r="C5" s="62" t="s">
        <v>7</v>
      </c>
      <c r="D5" s="28"/>
      <c r="E5" s="28"/>
      <c r="F5" s="29"/>
      <c r="G5" s="28"/>
    </row>
    <row r="6" spans="2:7" x14ac:dyDescent="0.2">
      <c r="B6" s="26"/>
      <c r="C6" s="27"/>
      <c r="D6" s="28"/>
      <c r="E6" s="28"/>
      <c r="F6" s="29"/>
      <c r="G6" s="28"/>
    </row>
    <row r="7" spans="2:7" x14ac:dyDescent="0.2">
      <c r="B7" s="26" t="s">
        <v>39</v>
      </c>
      <c r="C7" s="61">
        <f>0.5*ABS(IS!C6)</f>
        <v>255000</v>
      </c>
      <c r="D7" s="28"/>
      <c r="E7" s="28"/>
      <c r="F7" s="29"/>
      <c r="G7" s="28"/>
    </row>
    <row r="8" spans="2:7" ht="13.8" customHeight="1" x14ac:dyDescent="0.2">
      <c r="B8" s="26" t="s">
        <v>41</v>
      </c>
      <c r="C8" s="61">
        <f>AVERAGE(BS!C6:D6)</f>
        <v>56000</v>
      </c>
      <c r="D8" s="28"/>
      <c r="E8" s="28"/>
      <c r="F8" s="29"/>
      <c r="G8" s="28"/>
    </row>
    <row r="9" spans="2:7" x14ac:dyDescent="0.2">
      <c r="B9" s="26"/>
      <c r="C9" s="27"/>
      <c r="D9" s="28"/>
      <c r="E9" s="28"/>
      <c r="F9" s="29"/>
      <c r="G9" s="28"/>
    </row>
    <row r="10" spans="2:7" x14ac:dyDescent="0.2">
      <c r="B10" s="26"/>
      <c r="C10" s="53"/>
      <c r="D10" s="28"/>
      <c r="E10" s="28"/>
      <c r="F10" s="29"/>
      <c r="G10" s="28"/>
    </row>
    <row r="11" spans="2:7" x14ac:dyDescent="0.2">
      <c r="B11" s="26"/>
      <c r="C11" s="27"/>
      <c r="D11" s="28"/>
      <c r="E11" s="28"/>
      <c r="F11" s="29"/>
      <c r="G11" s="28"/>
    </row>
    <row r="12" spans="2:7" ht="12" thickBot="1" x14ac:dyDescent="0.25">
      <c r="B12" s="17" t="s">
        <v>6</v>
      </c>
      <c r="C12" s="18"/>
      <c r="D12" s="23"/>
      <c r="E12" s="23"/>
      <c r="F12" s="24"/>
      <c r="G12" s="23"/>
    </row>
    <row r="13" spans="2:7" ht="12" thickTop="1" x14ac:dyDescent="0.2"/>
    <row r="16" spans="2:7" x14ac:dyDescent="0.2">
      <c r="B16" s="20" t="s">
        <v>37</v>
      </c>
      <c r="C16" s="25">
        <f>C7/C8</f>
        <v>4.5535714285714288</v>
      </c>
      <c r="E16" s="20" t="str">
        <f ca="1">_xlfn.FORMULATEXT(C16)</f>
        <v>=C7/C8</v>
      </c>
    </row>
    <row r="17" spans="2:5" x14ac:dyDescent="0.2">
      <c r="B17" s="20" t="s">
        <v>40</v>
      </c>
      <c r="C17" s="25">
        <f>365/C16</f>
        <v>80.156862745098039</v>
      </c>
      <c r="E17" s="20" t="str">
        <f ca="1">_xlfn.FORMULATEXT(C17)</f>
        <v>=365/C16</v>
      </c>
    </row>
  </sheetData>
  <printOptions gridLines="1"/>
  <pageMargins left="0.75" right="0.75" top="1" bottom="1" header="0.5" footer="0.5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Cover Page</vt:lpstr>
      <vt:lpstr>IS</vt:lpstr>
      <vt:lpstr>BS</vt:lpstr>
      <vt:lpstr>Number of days of receivables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dcterms:created xsi:type="dcterms:W3CDTF">2017-08-22T21:42:52Z</dcterms:created>
  <dcterms:modified xsi:type="dcterms:W3CDTF">2020-12-17T13:20:39Z</dcterms:modified>
</cp:coreProperties>
</file>