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61B809C3-6880-4C86-B5C5-D5A8549AE767}" xr6:coauthVersionLast="45" xr6:coauthVersionMax="45" xr10:uidLastSave="{A0575366-1155-4798-BB9F-752583DECE72}"/>
  <bookViews>
    <workbookView xWindow="-108" yWindow="-108" windowWidth="23256" windowHeight="12576" xr2:uid="{00000000-000D-0000-FFFF-FFFF00000000}"/>
  </bookViews>
  <sheets>
    <sheet name="Cover Page" sheetId="2" r:id="rId1"/>
    <sheet name="COV and COR of Stock Returns" sheetId="9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9" l="1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30" i="9" s="1"/>
  <c r="G5" i="9"/>
  <c r="H31" i="9"/>
  <c r="H30" i="9"/>
</calcChain>
</file>

<file path=xl/sharedStrings.xml><?xml version="1.0" encoding="utf-8"?>
<sst xmlns="http://schemas.openxmlformats.org/spreadsheetml/2006/main" count="16" uniqueCount="16">
  <si>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</si>
  <si>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</si>
  <si>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</si>
  <si>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</si>
  <si>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</si>
  <si>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Date</t>
  </si>
  <si>
    <t xml:space="preserve">Covariance </t>
  </si>
  <si>
    <t>Correlation</t>
  </si>
  <si>
    <t>Stock Price (AAPL)</t>
  </si>
  <si>
    <t>Stock Price (CMS)</t>
  </si>
  <si>
    <t>Holding Period Return (AAPL)</t>
  </si>
  <si>
    <t>Holding Period Return (CMS)</t>
  </si>
  <si>
    <t>Covariance and Correlation of Stock returns (Apple and CMS Energy)</t>
  </si>
  <si>
    <t>Output</t>
  </si>
  <si>
    <t>Covariance and Correlation of Stock Returns are statistical measures of the relationship between two asset returns. If they move in the same direction, the covariance has a positive sign; if they move in opposite directions, the covariance is negative, and if their movements are independent, the covariance between the stock returns equals zero.</t>
  </si>
  <si>
    <t xml:space="preserve">Covariance and Correlation of Stock Returns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</si>
</sst>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rgb="FF00206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2060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9" fillId="2" borderId="0" xfId="2" applyFont="1" applyFill="1" applyBorder="1"/>
    <xf numFmtId="0" fontId="9" fillId="2" borderId="0" xfId="2" applyFont="1" applyFill="1"/>
    <xf numFmtId="0" fontId="10" fillId="2" borderId="0" xfId="2" applyFont="1" applyFill="1" applyBorder="1"/>
    <xf numFmtId="0" fontId="11" fillId="2" borderId="0" xfId="3" applyFont="1" applyFill="1" applyBorder="1"/>
    <xf numFmtId="0" fontId="10" fillId="2" borderId="0" xfId="2" applyFont="1" applyFill="1"/>
    <xf numFmtId="0" fontId="12" fillId="2" borderId="0" xfId="2" applyFont="1" applyFill="1"/>
    <xf numFmtId="0" fontId="13" fillId="2" borderId="0" xfId="2" applyFont="1" applyFill="1"/>
    <xf numFmtId="0" fontId="13" fillId="2" borderId="0" xfId="2" applyFont="1" applyFill="1" applyBorder="1"/>
    <xf numFmtId="0" fontId="14" fillId="2" borderId="0" xfId="2" applyFont="1" applyFill="1" applyBorder="1" applyProtection="1">
      <protection locked="0"/>
    </xf>
    <xf numFmtId="0" fontId="15" fillId="2" borderId="0" xfId="2" applyFont="1" applyFill="1" applyBorder="1" applyAlignment="1">
      <alignment horizontal="right"/>
    </xf>
    <xf numFmtId="0" fontId="9" fillId="2" borderId="1" xfId="2" applyFont="1" applyFill="1" applyBorder="1"/>
    <xf numFmtId="0" fontId="9" fillId="2" borderId="3" xfId="2" applyFont="1" applyFill="1" applyBorder="1"/>
    <xf numFmtId="0" fontId="15" fillId="2" borderId="0" xfId="2" applyFont="1" applyFill="1" applyBorder="1"/>
    <xf numFmtId="0" fontId="9" fillId="2" borderId="3" xfId="2" applyFont="1" applyFill="1" applyBorder="1" applyProtection="1">
      <protection locked="0"/>
    </xf>
    <xf numFmtId="0" fontId="9" fillId="2" borderId="5" xfId="2" applyFont="1" applyFill="1" applyBorder="1"/>
    <xf numFmtId="0" fontId="17" fillId="2" borderId="0" xfId="2" applyFont="1" applyFill="1"/>
    <xf numFmtId="0" fontId="19" fillId="3" borderId="0" xfId="15" applyFont="1" applyFill="1"/>
    <xf numFmtId="0" fontId="21" fillId="3" borderId="0" xfId="16" applyFont="1" applyFill="1"/>
    <xf numFmtId="0" fontId="19" fillId="3" borderId="0" xfId="16" applyFont="1" applyFill="1"/>
    <xf numFmtId="0" fontId="19" fillId="3" borderId="8" xfId="16" applyFont="1" applyFill="1" applyBorder="1" applyAlignment="1">
      <alignment horizontal="center" vertical="center"/>
    </xf>
    <xf numFmtId="0" fontId="19" fillId="3" borderId="8" xfId="16" applyFont="1" applyFill="1" applyBorder="1" applyAlignment="1">
      <alignment horizontal="center" vertical="center" wrapText="1"/>
    </xf>
    <xf numFmtId="14" fontId="19" fillId="3" borderId="0" xfId="16" applyNumberFormat="1" applyFont="1" applyFill="1" applyAlignment="1">
      <alignment horizontal="center" vertical="center"/>
    </xf>
    <xf numFmtId="0" fontId="19" fillId="3" borderId="0" xfId="16" applyFont="1" applyFill="1" applyAlignment="1">
      <alignment horizontal="center" vertical="center"/>
    </xf>
    <xf numFmtId="10" fontId="19" fillId="3" borderId="0" xfId="16" applyNumberFormat="1" applyFont="1" applyFill="1" applyAlignment="1">
      <alignment horizontal="center" vertical="center"/>
    </xf>
    <xf numFmtId="0" fontId="22" fillId="4" borderId="0" xfId="16" applyFont="1" applyFill="1"/>
    <xf numFmtId="165" fontId="19" fillId="3" borderId="7" xfId="16" applyNumberFormat="1" applyFont="1" applyFill="1" applyBorder="1" applyAlignment="1">
      <alignment horizontal="center" vertical="center"/>
    </xf>
    <xf numFmtId="2" fontId="19" fillId="3" borderId="7" xfId="16" applyNumberFormat="1" applyFont="1" applyFill="1" applyBorder="1" applyAlignment="1">
      <alignment horizontal="center" vertical="center"/>
    </xf>
    <xf numFmtId="0" fontId="20" fillId="4" borderId="0" xfId="16" applyFont="1" applyFill="1" applyAlignment="1">
      <alignment horizontal="left" vertical="top"/>
    </xf>
    <xf numFmtId="164" fontId="22" fillId="4" borderId="0" xfId="16" applyNumberFormat="1" applyFont="1" applyFill="1" applyAlignment="1">
      <alignment horizontal="center" vertical="center"/>
    </xf>
    <xf numFmtId="2" fontId="22" fillId="4" borderId="0" xfId="16" applyNumberFormat="1" applyFont="1" applyFill="1" applyAlignment="1">
      <alignment horizontal="center" vertical="center"/>
    </xf>
    <xf numFmtId="0" fontId="9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</cellXfs>
  <cellStyles count="17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Normal 7" xfId="16" xr:uid="{F486E122-D476-4E2B-BF88-F2BA6DD3540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843645</xdr:colOff>
      <xdr:row>4</xdr:row>
      <xdr:rowOff>77832</xdr:rowOff>
    </xdr:from>
    <xdr:to>
      <xdr:col>5</xdr:col>
      <xdr:colOff>1152797</xdr:colOff>
      <xdr:row>4</xdr:row>
      <xdr:rowOff>86542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58C2EC7-DFBE-4054-B6C9-B76378DEF25D}"/>
            </a:ext>
          </a:extLst>
        </xdr:cNvPr>
        <xdr:cNvCxnSpPr/>
      </xdr:nvCxnSpPr>
      <xdr:spPr>
        <a:xfrm flipH="1">
          <a:off x="4225020" y="1152796"/>
          <a:ext cx="309152" cy="87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58238</xdr:colOff>
      <xdr:row>29</xdr:row>
      <xdr:rowOff>59055</xdr:rowOff>
    </xdr:from>
    <xdr:to>
      <xdr:col>6</xdr:col>
      <xdr:colOff>481965</xdr:colOff>
      <xdr:row>29</xdr:row>
      <xdr:rowOff>59329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94E40DF-2D5B-4C83-8865-DB7671EE7DD1}"/>
            </a:ext>
          </a:extLst>
        </xdr:cNvPr>
        <xdr:cNvCxnSpPr/>
      </xdr:nvCxnSpPr>
      <xdr:spPr>
        <a:xfrm flipH="1">
          <a:off x="4649288" y="4716780"/>
          <a:ext cx="423727" cy="2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53342</xdr:colOff>
      <xdr:row>30</xdr:row>
      <xdr:rowOff>72664</xdr:rowOff>
    </xdr:from>
    <xdr:to>
      <xdr:col>6</xdr:col>
      <xdr:colOff>485775</xdr:colOff>
      <xdr:row>30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720D21B-9102-4A2C-81E1-20EAACB180F0}"/>
            </a:ext>
          </a:extLst>
        </xdr:cNvPr>
        <xdr:cNvCxnSpPr/>
      </xdr:nvCxnSpPr>
      <xdr:spPr>
        <a:xfrm flipH="1" flipV="1">
          <a:off x="4644392" y="4873264"/>
          <a:ext cx="432433" cy="353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N12" sqref="N12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1" t="s">
        <v>14</v>
      </c>
      <c r="D13" s="32"/>
      <c r="E13" s="32"/>
      <c r="F13" s="33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1"/>
      <c r="D14" s="32"/>
      <c r="E14" s="32"/>
      <c r="F14" s="33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48.6" customHeight="1" x14ac:dyDescent="0.25">
      <c r="A15" s="7"/>
      <c r="B15" s="11"/>
      <c r="C15" s="34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54A0-F4CD-4684-9ED1-C70B91D8E4A8}">
  <dimension ref="B1:H31"/>
  <sheetViews>
    <sheetView zoomScaleNormal="100" workbookViewId="0">
      <selection activeCell="F37" sqref="F37"/>
    </sheetView>
  </sheetViews>
  <sheetFormatPr defaultRowHeight="11.4" x14ac:dyDescent="0.2"/>
  <cols>
    <col min="1" max="1" width="2.25" style="19" customWidth="1"/>
    <col min="2" max="2" width="17.75" style="19" customWidth="1"/>
    <col min="3" max="4" width="10" style="19" customWidth="1"/>
    <col min="5" max="5" width="15.375" style="19" customWidth="1"/>
    <col min="6" max="6" width="19" style="19" customWidth="1"/>
    <col min="7" max="16384" width="9" style="19"/>
  </cols>
  <sheetData>
    <row r="1" spans="2:7" ht="15.6" x14ac:dyDescent="0.3">
      <c r="B1" s="18" t="s">
        <v>12</v>
      </c>
    </row>
    <row r="3" spans="2:7" ht="34.799999999999997" thickBot="1" x14ac:dyDescent="0.25">
      <c r="B3" s="20" t="s">
        <v>5</v>
      </c>
      <c r="C3" s="21" t="s">
        <v>8</v>
      </c>
      <c r="D3" s="21" t="s">
        <v>9</v>
      </c>
      <c r="E3" s="21" t="s">
        <v>10</v>
      </c>
      <c r="F3" s="21" t="s">
        <v>11</v>
      </c>
    </row>
    <row r="4" spans="2:7" x14ac:dyDescent="0.2">
      <c r="B4" s="22">
        <v>43282</v>
      </c>
      <c r="C4" s="23">
        <v>46.223221000000002</v>
      </c>
      <c r="D4" s="23">
        <v>45.437224999999998</v>
      </c>
      <c r="E4" s="23"/>
      <c r="F4" s="23"/>
    </row>
    <row r="5" spans="2:7" x14ac:dyDescent="0.2">
      <c r="B5" s="22">
        <v>43313</v>
      </c>
      <c r="C5" s="23">
        <v>55.293456999999997</v>
      </c>
      <c r="D5" s="23">
        <v>46.283188000000003</v>
      </c>
      <c r="E5" s="24">
        <f>(C5-C4)/C4</f>
        <v>0.19622682720444759</v>
      </c>
      <c r="F5" s="24">
        <f>(D5-D4)/D4</f>
        <v>1.8618280495783023E-2</v>
      </c>
      <c r="G5" s="17" t="str">
        <f ca="1">_xlfn.FORMULATEXT(F5)</f>
        <v>=(D5-D4)/D4</v>
      </c>
    </row>
    <row r="6" spans="2:7" x14ac:dyDescent="0.2">
      <c r="B6" s="22">
        <v>43344</v>
      </c>
      <c r="C6" s="23">
        <v>55.026671999999998</v>
      </c>
      <c r="D6" s="23">
        <v>46.404708999999997</v>
      </c>
      <c r="E6" s="24">
        <f t="shared" ref="E6:F27" si="0">(C6-C5)/C5</f>
        <v>-4.8248927535856322E-3</v>
      </c>
      <c r="F6" s="24">
        <f t="shared" si="0"/>
        <v>2.6255970094366493E-3</v>
      </c>
    </row>
    <row r="7" spans="2:7" x14ac:dyDescent="0.2">
      <c r="B7" s="22">
        <v>43374</v>
      </c>
      <c r="C7" s="23">
        <v>53.349594000000003</v>
      </c>
      <c r="D7" s="23">
        <v>46.897167000000003</v>
      </c>
      <c r="E7" s="24">
        <f t="shared" si="0"/>
        <v>-3.0477547324686372E-2</v>
      </c>
      <c r="F7" s="24">
        <f t="shared" si="0"/>
        <v>1.0612241960185686E-2</v>
      </c>
    </row>
    <row r="8" spans="2:7" x14ac:dyDescent="0.2">
      <c r="B8" s="22">
        <v>43405</v>
      </c>
      <c r="C8" s="23">
        <v>43.530890999999997</v>
      </c>
      <c r="D8" s="23">
        <v>49.331046999999998</v>
      </c>
      <c r="E8" s="24">
        <f t="shared" si="0"/>
        <v>-0.18404456836166375</v>
      </c>
      <c r="F8" s="24">
        <f t="shared" si="0"/>
        <v>5.1898230867548883E-2</v>
      </c>
    </row>
    <row r="9" spans="2:7" x14ac:dyDescent="0.2">
      <c r="B9" s="22">
        <v>43435</v>
      </c>
      <c r="C9" s="23">
        <v>38.585068</v>
      </c>
      <c r="D9" s="23">
        <v>47.362690000000001</v>
      </c>
      <c r="E9" s="24">
        <f t="shared" si="0"/>
        <v>-0.11361639714656881</v>
      </c>
      <c r="F9" s="24">
        <f t="shared" si="0"/>
        <v>-3.9900977573007874E-2</v>
      </c>
    </row>
    <row r="10" spans="2:7" x14ac:dyDescent="0.2">
      <c r="B10" s="22">
        <v>43466</v>
      </c>
      <c r="C10" s="23">
        <v>40.713183999999998</v>
      </c>
      <c r="D10" s="23">
        <v>49.737976000000003</v>
      </c>
      <c r="E10" s="24">
        <f t="shared" si="0"/>
        <v>5.5153874550642197E-2</v>
      </c>
      <c r="F10" s="24">
        <f t="shared" si="0"/>
        <v>5.01509943797534E-2</v>
      </c>
    </row>
    <row r="11" spans="2:7" x14ac:dyDescent="0.2">
      <c r="B11" s="22">
        <v>43497</v>
      </c>
      <c r="C11" s="23">
        <v>42.354534000000001</v>
      </c>
      <c r="D11" s="23">
        <v>52.283133999999997</v>
      </c>
      <c r="E11" s="24">
        <f t="shared" si="0"/>
        <v>4.0314950557539364E-2</v>
      </c>
      <c r="F11" s="24">
        <f t="shared" si="0"/>
        <v>5.1171322291039614E-2</v>
      </c>
    </row>
    <row r="12" spans="2:7" x14ac:dyDescent="0.2">
      <c r="B12" s="22">
        <v>43525</v>
      </c>
      <c r="C12" s="23">
        <v>46.663288000000001</v>
      </c>
      <c r="D12" s="23">
        <v>53.378779999999999</v>
      </c>
      <c r="E12" s="24">
        <f t="shared" si="0"/>
        <v>0.10173064352449257</v>
      </c>
      <c r="F12" s="24">
        <f t="shared" si="0"/>
        <v>2.0956012315558631E-2</v>
      </c>
    </row>
    <row r="13" spans="2:7" x14ac:dyDescent="0.2">
      <c r="B13" s="22">
        <v>43556</v>
      </c>
      <c r="C13" s="23">
        <v>49.296771999999997</v>
      </c>
      <c r="D13" s="23">
        <v>53.388385999999997</v>
      </c>
      <c r="E13" s="24">
        <f t="shared" si="0"/>
        <v>5.6435885958143278E-2</v>
      </c>
      <c r="F13" s="24">
        <f t="shared" si="0"/>
        <v>1.7995915230730275E-4</v>
      </c>
    </row>
    <row r="14" spans="2:7" x14ac:dyDescent="0.2">
      <c r="B14" s="22">
        <v>43586</v>
      </c>
      <c r="C14" s="23">
        <v>43.007851000000002</v>
      </c>
      <c r="D14" s="23">
        <v>53.926597999999998</v>
      </c>
      <c r="E14" s="24">
        <f t="shared" si="0"/>
        <v>-0.1275726735210978</v>
      </c>
      <c r="F14" s="24">
        <f t="shared" si="0"/>
        <v>1.0081068942597395E-2</v>
      </c>
    </row>
    <row r="15" spans="2:7" x14ac:dyDescent="0.2">
      <c r="B15" s="22">
        <v>43617</v>
      </c>
      <c r="C15" s="23">
        <v>48.808441000000002</v>
      </c>
      <c r="D15" s="23">
        <v>56.046985999999997</v>
      </c>
      <c r="E15" s="24">
        <f t="shared" si="0"/>
        <v>0.13487281659341685</v>
      </c>
      <c r="F15" s="24">
        <f t="shared" si="0"/>
        <v>3.9319891827776683E-2</v>
      </c>
    </row>
    <row r="16" spans="2:7" x14ac:dyDescent="0.2">
      <c r="B16" s="22">
        <v>43647</v>
      </c>
      <c r="C16" s="23">
        <v>52.537140000000001</v>
      </c>
      <c r="D16" s="23">
        <v>56.347014999999999</v>
      </c>
      <c r="E16" s="24">
        <f t="shared" si="0"/>
        <v>7.6394552327536933E-2</v>
      </c>
      <c r="F16" s="24">
        <f t="shared" si="0"/>
        <v>5.3531692141304821E-3</v>
      </c>
    </row>
    <row r="17" spans="2:8" x14ac:dyDescent="0.2">
      <c r="B17" s="22">
        <v>43678</v>
      </c>
      <c r="C17" s="23">
        <v>51.476730000000003</v>
      </c>
      <c r="D17" s="23">
        <v>61.021625999999998</v>
      </c>
      <c r="E17" s="24">
        <f t="shared" si="0"/>
        <v>-2.0184006971068418E-2</v>
      </c>
      <c r="F17" s="24">
        <f t="shared" si="0"/>
        <v>8.2961111604580987E-2</v>
      </c>
    </row>
    <row r="18" spans="2:8" x14ac:dyDescent="0.2">
      <c r="B18" s="22">
        <v>43709</v>
      </c>
      <c r="C18" s="23">
        <v>55.442405999999998</v>
      </c>
      <c r="D18" s="23">
        <v>62.302531999999999</v>
      </c>
      <c r="E18" s="24">
        <f t="shared" si="0"/>
        <v>7.7038226787132638E-2</v>
      </c>
      <c r="F18" s="24">
        <f t="shared" si="0"/>
        <v>2.0991017184628966E-2</v>
      </c>
    </row>
    <row r="19" spans="2:8" x14ac:dyDescent="0.2">
      <c r="B19" s="22">
        <v>43739</v>
      </c>
      <c r="C19" s="23">
        <v>61.579020999999997</v>
      </c>
      <c r="D19" s="23">
        <v>62.273299999999999</v>
      </c>
      <c r="E19" s="24">
        <f t="shared" si="0"/>
        <v>0.11068450023615496</v>
      </c>
      <c r="F19" s="24">
        <f t="shared" si="0"/>
        <v>-4.6919441412108853E-4</v>
      </c>
    </row>
    <row r="20" spans="2:8" x14ac:dyDescent="0.2">
      <c r="B20" s="22">
        <v>43770</v>
      </c>
      <c r="C20" s="23">
        <v>66.156113000000005</v>
      </c>
      <c r="D20" s="23">
        <v>60.080905999999999</v>
      </c>
      <c r="E20" s="24">
        <f t="shared" si="0"/>
        <v>7.4328755567582144E-2</v>
      </c>
      <c r="F20" s="24">
        <f t="shared" si="0"/>
        <v>-3.5206003214860948E-2</v>
      </c>
    </row>
    <row r="21" spans="2:8" x14ac:dyDescent="0.2">
      <c r="B21" s="22">
        <v>43800</v>
      </c>
      <c r="C21" s="23">
        <v>72.909499999999994</v>
      </c>
      <c r="D21" s="23">
        <v>61.590279000000002</v>
      </c>
      <c r="E21" s="24">
        <f t="shared" si="0"/>
        <v>0.1020825845678084</v>
      </c>
      <c r="F21" s="24">
        <f t="shared" si="0"/>
        <v>2.5122340864833226E-2</v>
      </c>
    </row>
    <row r="22" spans="2:8" x14ac:dyDescent="0.2">
      <c r="B22" s="22">
        <v>43831</v>
      </c>
      <c r="C22" s="23">
        <v>76.847342999999995</v>
      </c>
      <c r="D22" s="23">
        <v>67.147521999999995</v>
      </c>
      <c r="E22" s="24">
        <f t="shared" si="0"/>
        <v>5.4010012412648571E-2</v>
      </c>
      <c r="F22" s="24">
        <f t="shared" si="0"/>
        <v>9.0229222699250836E-2</v>
      </c>
    </row>
    <row r="23" spans="2:8" x14ac:dyDescent="0.2">
      <c r="B23" s="22">
        <v>43862</v>
      </c>
      <c r="C23" s="23">
        <v>67.871758</v>
      </c>
      <c r="D23" s="23">
        <v>59.218406999999999</v>
      </c>
      <c r="E23" s="24">
        <f t="shared" si="0"/>
        <v>-0.11679759702297055</v>
      </c>
      <c r="F23" s="24">
        <f t="shared" si="0"/>
        <v>-0.11808499798399108</v>
      </c>
    </row>
    <row r="24" spans="2:8" x14ac:dyDescent="0.2">
      <c r="B24" s="22">
        <v>43891</v>
      </c>
      <c r="C24" s="23">
        <v>63.286769999999997</v>
      </c>
      <c r="D24" s="23">
        <v>57.929661000000003</v>
      </c>
      <c r="E24" s="24">
        <f t="shared" si="0"/>
        <v>-6.7553694424712013E-2</v>
      </c>
      <c r="F24" s="24">
        <f t="shared" si="0"/>
        <v>-2.1762591486123497E-2</v>
      </c>
    </row>
    <row r="25" spans="2:8" x14ac:dyDescent="0.2">
      <c r="B25" s="22">
        <v>43922</v>
      </c>
      <c r="C25" s="23">
        <v>73.119872999999998</v>
      </c>
      <c r="D25" s="23">
        <v>56.292839000000001</v>
      </c>
      <c r="E25" s="24">
        <f t="shared" si="0"/>
        <v>0.15537375347169718</v>
      </c>
      <c r="F25" s="24">
        <f t="shared" si="0"/>
        <v>-2.8255335379918797E-2</v>
      </c>
    </row>
    <row r="26" spans="2:8" x14ac:dyDescent="0.2">
      <c r="B26" s="22">
        <v>43952</v>
      </c>
      <c r="C26" s="23">
        <v>79.127746999999999</v>
      </c>
      <c r="D26" s="23">
        <v>57.762034999999997</v>
      </c>
      <c r="E26" s="24">
        <f t="shared" si="0"/>
        <v>8.2164721484130607E-2</v>
      </c>
      <c r="F26" s="24">
        <f t="shared" si="0"/>
        <v>2.6099163341184419E-2</v>
      </c>
    </row>
    <row r="27" spans="2:8" x14ac:dyDescent="0.2">
      <c r="B27" s="22">
        <v>43983</v>
      </c>
      <c r="C27" s="23">
        <v>91.035858000000005</v>
      </c>
      <c r="D27" s="23">
        <v>58.037716000000003</v>
      </c>
      <c r="E27" s="24">
        <f t="shared" si="0"/>
        <v>0.15049222872477344</v>
      </c>
      <c r="F27" s="24">
        <f t="shared" si="0"/>
        <v>4.7727023467924188E-3</v>
      </c>
    </row>
    <row r="29" spans="2:8" ht="12" x14ac:dyDescent="0.25">
      <c r="B29" s="25" t="s">
        <v>13</v>
      </c>
      <c r="C29" s="28"/>
      <c r="D29" s="28"/>
      <c r="E29" s="28"/>
    </row>
    <row r="30" spans="2:8" ht="12" x14ac:dyDescent="0.2">
      <c r="B30" s="28" t="s">
        <v>6</v>
      </c>
      <c r="C30" s="28"/>
      <c r="D30" s="28"/>
      <c r="E30" s="29"/>
      <c r="F30" s="26">
        <f>_xlfn.COVARIANCE.S(E5:E27,F5:F27)</f>
        <v>8.5516416505410813E-4</v>
      </c>
      <c r="H30" s="19" t="str">
        <f ca="1">_xlfn.FORMULATEXT(F30)</f>
        <v>=COVARIANCE.S(E5:E27,F5:F27)</v>
      </c>
    </row>
    <row r="31" spans="2:8" ht="12" x14ac:dyDescent="0.2">
      <c r="B31" s="28" t="s">
        <v>7</v>
      </c>
      <c r="C31" s="28"/>
      <c r="D31" s="28"/>
      <c r="E31" s="30"/>
      <c r="F31" s="27">
        <f>CORREL(E5:E27,F5:F27)</f>
        <v>0.1927873183194603</v>
      </c>
      <c r="H31" s="19" t="str">
        <f ca="1">_xlfn.FORMULATEXT(F31)</f>
        <v>=CORREL(E5:E27,F5:F27)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COV and COR of Stock Returns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2020-12-17T13:23:48Z</dcterms:modified>
</cp:coreProperties>
</file>