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Templates &amp; Models/Word + Excel files/"/>
    </mc:Choice>
  </mc:AlternateContent>
  <xr:revisionPtr revIDLastSave="14" documentId="13_ncr:1_{E14DF2F9-63FD-4995-AA94-5166A6382D47}" xr6:coauthVersionLast="47" xr6:coauthVersionMax="47" xr10:uidLastSave="{FF38DE5C-9A68-400C-9FFE-0A62045645B2}"/>
  <bookViews>
    <workbookView xWindow="10392" yWindow="60" windowWidth="10236" windowHeight="11736" xr2:uid="{00000000-000D-0000-FFFF-FFFF00000000}"/>
  </bookViews>
  <sheets>
    <sheet name="Cover Page" sheetId="2" r:id="rId1"/>
    <sheet name="Stock Beta" sheetId="12" r:id="rId2"/>
    <sheet name="Save 60%" sheetId="13" r:id="rId3"/>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2" l="1"/>
  <c r="F109" i="12"/>
  <c r="E109" i="12"/>
  <c r="F108" i="12"/>
  <c r="E108" i="12"/>
  <c r="F107" i="12"/>
  <c r="E107" i="12"/>
  <c r="F106" i="12"/>
  <c r="E106" i="12"/>
  <c r="F105" i="12"/>
  <c r="E105" i="12"/>
  <c r="F104" i="12"/>
  <c r="E104" i="12"/>
  <c r="F103" i="12"/>
  <c r="E103" i="12"/>
  <c r="F102" i="12"/>
  <c r="E102" i="12"/>
  <c r="F101" i="12"/>
  <c r="E101" i="12"/>
  <c r="F100" i="12"/>
  <c r="E100" i="12"/>
  <c r="F99" i="12"/>
  <c r="E99" i="12"/>
  <c r="F98" i="12"/>
  <c r="E98" i="12"/>
  <c r="F97" i="12"/>
  <c r="E97" i="12"/>
  <c r="F96" i="12"/>
  <c r="E96" i="12"/>
  <c r="F95" i="12"/>
  <c r="E95" i="12"/>
  <c r="F94" i="12"/>
  <c r="E94" i="12"/>
  <c r="F93" i="12"/>
  <c r="E93" i="12"/>
  <c r="F92" i="12"/>
  <c r="E92" i="12"/>
  <c r="F91" i="12"/>
  <c r="E91" i="12"/>
  <c r="F90" i="12"/>
  <c r="E90" i="12"/>
  <c r="F89" i="12"/>
  <c r="E89" i="12"/>
  <c r="F88" i="12"/>
  <c r="E88" i="12"/>
  <c r="F87" i="12"/>
  <c r="E87" i="12"/>
  <c r="F86" i="12"/>
  <c r="E86" i="12"/>
  <c r="F85" i="12"/>
  <c r="E85" i="12"/>
  <c r="F84" i="12"/>
  <c r="E84" i="12"/>
  <c r="F83" i="12"/>
  <c r="E83" i="12"/>
  <c r="F82" i="12"/>
  <c r="E82" i="12"/>
  <c r="F81" i="12"/>
  <c r="E81" i="12"/>
  <c r="F80" i="12"/>
  <c r="E80" i="12"/>
  <c r="F79" i="12"/>
  <c r="E79" i="12"/>
  <c r="F78" i="12"/>
  <c r="E78" i="12"/>
  <c r="F77" i="12"/>
  <c r="E77" i="12"/>
  <c r="F76" i="12"/>
  <c r="E76" i="12"/>
  <c r="F75" i="12"/>
  <c r="E75" i="12"/>
  <c r="F74" i="12"/>
  <c r="E74" i="12"/>
  <c r="F73" i="12"/>
  <c r="E73" i="12"/>
  <c r="F72" i="12"/>
  <c r="E72" i="12"/>
  <c r="F71" i="12"/>
  <c r="E71" i="12"/>
  <c r="F70" i="12"/>
  <c r="E70" i="12"/>
  <c r="F69" i="12"/>
  <c r="E69" i="12"/>
  <c r="F68" i="12"/>
  <c r="E68" i="12"/>
  <c r="F67" i="12"/>
  <c r="E67" i="12"/>
  <c r="F66" i="12"/>
  <c r="E66" i="12"/>
  <c r="F65" i="12"/>
  <c r="E65" i="12"/>
  <c r="F64" i="12"/>
  <c r="E64" i="12"/>
  <c r="F63" i="12"/>
  <c r="E63" i="12"/>
  <c r="F62" i="12"/>
  <c r="E62" i="12"/>
  <c r="F61" i="12"/>
  <c r="E61" i="12"/>
  <c r="F60" i="12"/>
  <c r="E60" i="12"/>
  <c r="F59" i="12"/>
  <c r="E59" i="12"/>
  <c r="F58" i="12"/>
  <c r="E58" i="12"/>
  <c r="F57" i="12"/>
  <c r="E57" i="12"/>
  <c r="F56" i="12"/>
  <c r="E56" i="12"/>
  <c r="F55" i="12"/>
  <c r="E55" i="12"/>
  <c r="F54" i="12"/>
  <c r="E54" i="12"/>
  <c r="F53" i="12"/>
  <c r="E53" i="12"/>
  <c r="F52" i="12"/>
  <c r="E52" i="12"/>
  <c r="F51" i="12"/>
  <c r="E51" i="12"/>
  <c r="F50" i="12"/>
  <c r="E50" i="12"/>
  <c r="F49" i="12"/>
  <c r="E49" i="12"/>
  <c r="F48" i="12"/>
  <c r="E48" i="12"/>
  <c r="F47" i="12"/>
  <c r="E47" i="12"/>
  <c r="F46" i="12"/>
  <c r="E46" i="12"/>
  <c r="F45" i="12"/>
  <c r="E45" i="12"/>
  <c r="F44" i="12"/>
  <c r="E44" i="12"/>
  <c r="F43" i="12"/>
  <c r="E43" i="12"/>
  <c r="F42" i="12"/>
  <c r="E42" i="12"/>
  <c r="F41" i="12"/>
  <c r="E41" i="12"/>
  <c r="F40" i="12"/>
  <c r="E40" i="12"/>
  <c r="F39" i="12"/>
  <c r="E39" i="12"/>
  <c r="F38" i="12"/>
  <c r="E38" i="12"/>
  <c r="F37" i="12"/>
  <c r="E37" i="12"/>
  <c r="F36" i="12"/>
  <c r="E36" i="12"/>
  <c r="F35" i="12"/>
  <c r="E35" i="12"/>
  <c r="F34" i="12"/>
  <c r="E34" i="12"/>
  <c r="F33" i="12"/>
  <c r="E33" i="12"/>
  <c r="F32" i="12"/>
  <c r="E32" i="12"/>
  <c r="F31" i="12"/>
  <c r="E31" i="12"/>
  <c r="F30" i="12"/>
  <c r="E30" i="12"/>
  <c r="F29" i="12"/>
  <c r="E29" i="12"/>
  <c r="F28" i="12"/>
  <c r="E28" i="12"/>
  <c r="F27" i="12"/>
  <c r="E27" i="12"/>
  <c r="F26" i="12"/>
  <c r="E26" i="12"/>
  <c r="F25" i="12"/>
  <c r="E25" i="12"/>
  <c r="F24" i="12"/>
  <c r="E24" i="12"/>
  <c r="F23" i="12"/>
  <c r="E23" i="12"/>
  <c r="F22" i="12"/>
  <c r="E22" i="12"/>
  <c r="F21" i="12"/>
  <c r="E21" i="12"/>
  <c r="F20" i="12"/>
  <c r="E20" i="12"/>
  <c r="F19" i="12"/>
  <c r="E19" i="12"/>
  <c r="F18" i="12"/>
  <c r="E18" i="12"/>
  <c r="F17" i="12"/>
  <c r="E17" i="12"/>
  <c r="F16" i="12"/>
  <c r="E16" i="12"/>
  <c r="F15" i="12"/>
  <c r="E15" i="12"/>
  <c r="F14" i="12"/>
  <c r="E14" i="12"/>
  <c r="F13" i="12"/>
  <c r="E13" i="12"/>
  <c r="F12" i="12"/>
  <c r="E12" i="12"/>
  <c r="F11" i="12"/>
  <c r="E11" i="12"/>
  <c r="F10" i="12"/>
  <c r="E10" i="12"/>
  <c r="F9" i="12"/>
  <c r="E9" i="12"/>
  <c r="F8" i="12"/>
  <c r="E8" i="12"/>
  <c r="F7" i="12"/>
  <c r="E7" i="12"/>
  <c r="F6" i="12"/>
  <c r="I9" i="12" s="1"/>
  <c r="E6" i="12"/>
  <c r="K8" i="12"/>
  <c r="K14" i="12"/>
  <c r="K9" i="12"/>
  <c r="K10" i="12"/>
  <c r="I8" i="12" l="1"/>
  <c r="I10" i="12" s="1"/>
</calcChain>
</file>

<file path=xl/sharedStrings.xml><?xml version="1.0" encoding="utf-8"?>
<sst xmlns="http://schemas.openxmlformats.org/spreadsheetml/2006/main" count="21" uniqueCount="20">
  <si>
    <t>Strictly Confidential</t>
  </si>
  <si>
    <t>This Excel model is for educational purposes only.</t>
  </si>
  <si>
    <t>Description</t>
  </si>
  <si>
    <t>All content is Copyright material of 365 Financial Analyst ®</t>
  </si>
  <si>
    <t>Date</t>
  </si>
  <si>
    <t>Results</t>
  </si>
  <si>
    <t>Amazon</t>
  </si>
  <si>
    <t>S&amp;P500</t>
  </si>
  <si>
    <t>Return (Amazon)</t>
  </si>
  <si>
    <t>Return (S&amp;P500)</t>
  </si>
  <si>
    <t>Covariance of AMZN and S&amp;P 500</t>
  </si>
  <si>
    <t>Variance of S&amp;P 500</t>
  </si>
  <si>
    <t>Amazon Beta</t>
  </si>
  <si>
    <t>Stock Beta (Amazon)</t>
  </si>
  <si>
    <t>Method #1</t>
  </si>
  <si>
    <t>Method #2</t>
  </si>
  <si>
    <t xml:space="preserve">Beta is a measure of systematic risk that shows how an individual security moves when the overall stock market increases or decreases. It can be calculated as the covariance between the stock and the market, divided by the variance of the market. </t>
  </si>
  <si>
    <t xml:space="preserve">Stock Beta </t>
  </si>
  <si>
    <t xml:space="preserve">Learn Finance with Practical Self-Paced Video Lessons </t>
  </si>
  <si>
    <t>© 2023, 365 Financial Analyst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</si>
</sst>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_(* #,##0_);_(* \(#,##0\);_(* &quot;-&quot;??_);_(@_)"/>
    <numFmt numFmtId="166" formatCode="#,##0.000"/>
  </numFmts>
  <fonts count="29" x14ac:knownFonts="1">
    <font>
      <sz val="11"/>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sz val="11"/>
      <color rgb="FF0073B0"/>
      <name val="Arial"/>
      <family val="2"/>
    </font>
    <font>
      <sz val="11"/>
      <color rgb="FF000000"/>
      <name val="Calibri"/>
      <family val="2"/>
    </font>
    <font>
      <sz val="9"/>
      <color theme="1"/>
      <name val="Arial"/>
      <family val="2"/>
    </font>
    <font>
      <sz val="9"/>
      <color rgb="FF000000"/>
      <name val="Arial"/>
      <family val="2"/>
    </font>
    <font>
      <b/>
      <sz val="9"/>
      <color rgb="FF000000"/>
      <name val="Arial"/>
      <family val="2"/>
    </font>
    <font>
      <b/>
      <sz val="12"/>
      <color rgb="FF0073B0"/>
      <name val="Arial"/>
      <family val="2"/>
    </font>
    <font>
      <sz val="8"/>
      <color rgb="FF000000"/>
      <name val="Arial"/>
      <family val="2"/>
    </font>
    <font>
      <b/>
      <i/>
      <sz val="9"/>
      <name val="Arial"/>
      <family val="2"/>
    </font>
    <font>
      <b/>
      <sz val="20"/>
      <color rgb="FF132E57"/>
      <name val="Arial"/>
      <family val="2"/>
    </font>
  </fonts>
  <fills count="5">
    <fill>
      <patternFill patternType="none"/>
    </fill>
    <fill>
      <patternFill patternType="gray125"/>
    </fill>
    <fill>
      <patternFill patternType="solid">
        <fgColor theme="0"/>
        <bgColor indexed="64"/>
      </patternFill>
    </fill>
    <fill>
      <patternFill patternType="solid">
        <fgColor theme="0"/>
        <bgColor rgb="FFD9D9D9"/>
      </patternFill>
    </fill>
    <fill>
      <patternFill patternType="solid">
        <fgColor rgb="FF036FFD"/>
        <bgColor indexed="64"/>
      </patternFill>
    </fill>
  </fills>
  <borders count="9">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style="thin">
        <color theme="3"/>
      </left>
      <right style="thin">
        <color theme="3"/>
      </right>
      <top style="thin">
        <color theme="3"/>
      </top>
      <bottom style="thin">
        <color theme="3"/>
      </bottom>
      <diagonal/>
    </border>
    <border>
      <left/>
      <right/>
      <top/>
      <bottom style="medium">
        <color rgb="FF0073B0"/>
      </bottom>
      <diagonal/>
    </border>
  </borders>
  <cellStyleXfs count="20">
    <xf numFmtId="0" fontId="0" fillId="0" borderId="0"/>
    <xf numFmtId="0" fontId="10" fillId="0" borderId="0" applyNumberFormat="0" applyFill="0" applyBorder="0" applyAlignment="0" applyProtection="0"/>
    <xf numFmtId="0" fontId="9" fillId="0" borderId="0"/>
    <xf numFmtId="0" fontId="11" fillId="0" borderId="0" applyNumberFormat="0" applyFill="0" applyBorder="0" applyAlignment="0" applyProtection="0"/>
    <xf numFmtId="0" fontId="19" fillId="0" borderId="0"/>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0" fontId="21"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3" fillId="0" borderId="0"/>
    <xf numFmtId="0" fontId="2" fillId="0" borderId="0"/>
    <xf numFmtId="0" fontId="1" fillId="0" borderId="0"/>
  </cellStyleXfs>
  <cellXfs count="40">
    <xf numFmtId="0" fontId="0" fillId="0" borderId="0" xfId="0"/>
    <xf numFmtId="0" fontId="22" fillId="0" borderId="0" xfId="19" applyFont="1"/>
    <xf numFmtId="10" fontId="22" fillId="0" borderId="0" xfId="19" applyNumberFormat="1" applyFont="1" applyAlignment="1">
      <alignment horizontal="center" vertical="center"/>
    </xf>
    <xf numFmtId="14" fontId="22" fillId="0" borderId="0" xfId="19" applyNumberFormat="1" applyFont="1" applyAlignment="1">
      <alignment horizontal="center" vertical="center"/>
    </xf>
    <xf numFmtId="2" fontId="22" fillId="0" borderId="0" xfId="19" applyNumberFormat="1" applyFont="1" applyAlignment="1">
      <alignment horizontal="center" vertical="center"/>
    </xf>
    <xf numFmtId="0" fontId="22" fillId="0" borderId="0" xfId="19" applyFont="1" applyAlignment="1">
      <alignment horizontal="center" vertical="center"/>
    </xf>
    <xf numFmtId="0" fontId="25" fillId="0" borderId="0" xfId="19" applyFont="1" applyAlignment="1">
      <alignment horizontal="left" vertical="center"/>
    </xf>
    <xf numFmtId="0" fontId="22" fillId="2" borderId="0" xfId="19" applyFont="1" applyFill="1"/>
    <xf numFmtId="0" fontId="24" fillId="3" borderId="0" xfId="19" applyFont="1" applyFill="1"/>
    <xf numFmtId="0" fontId="23" fillId="3" borderId="0" xfId="19" applyFont="1" applyFill="1"/>
    <xf numFmtId="165" fontId="23" fillId="3" borderId="0" xfId="19" applyNumberFormat="1" applyFont="1" applyFill="1"/>
    <xf numFmtId="0" fontId="26" fillId="3" borderId="0" xfId="19" applyFont="1" applyFill="1"/>
    <xf numFmtId="165" fontId="26" fillId="3" borderId="0" xfId="19" applyNumberFormat="1" applyFont="1" applyFill="1"/>
    <xf numFmtId="166" fontId="26" fillId="3" borderId="0" xfId="19" applyNumberFormat="1" applyFont="1" applyFill="1"/>
    <xf numFmtId="164" fontId="23" fillId="3" borderId="7" xfId="19" applyNumberFormat="1" applyFont="1" applyFill="1" applyBorder="1"/>
    <xf numFmtId="166" fontId="23" fillId="3" borderId="7" xfId="19" applyNumberFormat="1" applyFont="1" applyFill="1" applyBorder="1"/>
    <xf numFmtId="0" fontId="27" fillId="0" borderId="8" xfId="19" applyFont="1" applyBorder="1" applyAlignment="1">
      <alignment horizontal="center" vertical="center" wrapText="1"/>
    </xf>
    <xf numFmtId="0" fontId="24" fillId="3" borderId="8" xfId="19" applyFont="1" applyFill="1" applyBorder="1"/>
    <xf numFmtId="0" fontId="22" fillId="2" borderId="8" xfId="19" applyFont="1" applyFill="1" applyBorder="1"/>
    <xf numFmtId="0" fontId="15" fillId="4" borderId="0" xfId="2" applyFont="1" applyFill="1"/>
    <xf numFmtId="0" fontId="16" fillId="4" borderId="0" xfId="2" applyFont="1" applyFill="1"/>
    <xf numFmtId="0" fontId="12" fillId="4" borderId="0" xfId="2" applyFont="1" applyFill="1"/>
    <xf numFmtId="0" fontId="17" fillId="4" borderId="0" xfId="2" applyFont="1" applyFill="1" applyProtection="1">
      <protection locked="0"/>
    </xf>
    <xf numFmtId="0" fontId="12" fillId="4" borderId="3" xfId="2" applyFont="1" applyFill="1" applyBorder="1" applyProtection="1">
      <protection locked="0"/>
    </xf>
    <xf numFmtId="0" fontId="12" fillId="4" borderId="3" xfId="2" applyFont="1" applyFill="1" applyBorder="1"/>
    <xf numFmtId="0" fontId="12" fillId="4" borderId="1" xfId="2" applyFont="1" applyFill="1" applyBorder="1"/>
    <xf numFmtId="0" fontId="18" fillId="4" borderId="0" xfId="2" applyFont="1" applyFill="1"/>
    <xf numFmtId="0" fontId="12" fillId="4" borderId="5" xfId="2" applyFont="1" applyFill="1" applyBorder="1"/>
    <xf numFmtId="0" fontId="13" fillId="4" borderId="0" xfId="2" applyFont="1" applyFill="1"/>
    <xf numFmtId="0" fontId="18" fillId="4" borderId="0" xfId="2" applyFont="1" applyFill="1" applyAlignment="1">
      <alignment horizontal="right"/>
    </xf>
    <xf numFmtId="0" fontId="14" fillId="4" borderId="0" xfId="3" applyFont="1" applyFill="1" applyBorder="1"/>
    <xf numFmtId="0" fontId="20" fillId="4" borderId="0" xfId="2" applyFont="1" applyFill="1"/>
    <xf numFmtId="0" fontId="28" fillId="4" borderId="0" xfId="2" applyFont="1" applyFill="1"/>
    <xf numFmtId="0" fontId="12" fillId="4" borderId="6" xfId="2" applyFont="1" applyFill="1" applyBorder="1" applyAlignment="1">
      <alignment horizontal="center" vertical="center" wrapText="1"/>
    </xf>
    <xf numFmtId="0" fontId="12" fillId="4" borderId="0" xfId="2" applyFont="1" applyFill="1" applyAlignment="1">
      <alignment horizontal="center" vertical="center" wrapText="1"/>
    </xf>
    <xf numFmtId="0" fontId="12" fillId="4" borderId="1" xfId="2" applyFont="1" applyFill="1" applyBorder="1" applyAlignment="1">
      <alignment horizontal="center" vertical="center" wrapText="1"/>
    </xf>
    <xf numFmtId="0" fontId="12" fillId="4" borderId="2" xfId="2" applyFont="1" applyFill="1" applyBorder="1" applyAlignment="1">
      <alignment horizontal="center" vertical="center" wrapText="1"/>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0" fillId="4" borderId="0" xfId="0" applyFill="1"/>
  </cellXfs>
  <cellStyles count="20">
    <cellStyle name="Comma 2" xfId="7" xr:uid="{4B077D12-3928-4600-A400-DAFE7C142FC5}"/>
    <cellStyle name="Comma 3" xfId="13" xr:uid="{75A8B7BD-1559-4D80-BA98-39056F8501E2}"/>
    <cellStyle name="Currency 2" xfId="5" xr:uid="{94FA024F-B916-408B-8C26-266C30588648}"/>
    <cellStyle name="Hyperlink 2 2" xfId="3" xr:uid="{5D7F0286-A486-4255-88A6-CC974082901D}"/>
    <cellStyle name="Hyperlink 3" xfId="1" xr:uid="{00000000-0005-0000-0000-000002000000}"/>
    <cellStyle name="Normal" xfId="0" builtinId="0"/>
    <cellStyle name="Normal 10" xfId="19" xr:uid="{28F81C0C-0459-4599-9633-84935A48BC63}"/>
    <cellStyle name="Normal 2" xfId="4" xr:uid="{C8B3C472-5BD2-4D8A-84EF-2D0D0EC7CCA8}"/>
    <cellStyle name="Normal 2 2" xfId="11" xr:uid="{E56A871B-DB3F-48BB-A6F8-315455780624}"/>
    <cellStyle name="Normal 2 2 2" xfId="2" xr:uid="{EB4610B0-F08F-4ACB-854F-11FB6CF4D53B}"/>
    <cellStyle name="Normal 3" xfId="8" xr:uid="{BB80F1F3-9922-4059-BF83-BD44F7EAFF68}"/>
    <cellStyle name="Normal 4" xfId="10" xr:uid="{9EB811E6-5512-4ED7-A50B-9D8116E353D7}"/>
    <cellStyle name="Normal 5" xfId="12" xr:uid="{981B933F-09D1-4707-8F26-1C8B89344D55}"/>
    <cellStyle name="Normal 6" xfId="15" xr:uid="{F43A0CC1-8C46-468E-86F0-823952F2F257}"/>
    <cellStyle name="Normal 7" xfId="16" xr:uid="{F486E122-D476-4E2B-BF88-F2BA6DD35405}"/>
    <cellStyle name="Normal 8" xfId="17" xr:uid="{4D2347C5-9769-4ED6-B761-ECCB4BD12C68}"/>
    <cellStyle name="Normal 9" xfId="18" xr:uid="{FF7D6839-EC32-49DF-80EC-0F8A99236A49}"/>
    <cellStyle name="Percent 2" xfId="6" xr:uid="{9E2C98EB-5F37-4587-8FEB-4069EA2B93AB}"/>
    <cellStyle name="Percent 3" xfId="9" xr:uid="{1944379E-E72C-44AB-B7CA-2698D4587175}"/>
    <cellStyle name="Percent 4" xfId="14" xr:uid="{7FD9AD31-1D22-435C-A305-4FBABA414F98}"/>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365financialanalyst.com/resources-center/offer?utm_medium=website&amp;utm_source=resource&amp;utm_campaign=web-rs-template%20&amp;utm_content=template" TargetMode="External"/><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365financialanalyst.com/resources-center/offer?utm_medium=website&amp;utm_source=resource&amp;utm_campaign=web-rs-template%20&amp;utm_content=templat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10</xdr:col>
      <xdr:colOff>293280</xdr:colOff>
      <xdr:row>7</xdr:row>
      <xdr:rowOff>181720</xdr:rowOff>
    </xdr:to>
    <xdr:pic>
      <xdr:nvPicPr>
        <xdr:cNvPr id="2" name="Picture 1">
          <a:hlinkClick xmlns:r="http://schemas.openxmlformats.org/officeDocument/2006/relationships" r:id="rId1"/>
          <a:extLst>
            <a:ext uri="{FF2B5EF4-FFF2-40B4-BE49-F238E27FC236}">
              <a16:creationId xmlns:a16="http://schemas.microsoft.com/office/drawing/2014/main" id="{BBC09482-F00F-4913-B89B-38315A9EBB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02229" y="957943"/>
          <a:ext cx="7826194" cy="900177"/>
        </a:xfrm>
        <a:prstGeom prst="rect">
          <a:avLst/>
        </a:prstGeom>
      </xdr:spPr>
    </xdr:pic>
    <xdr:clientData/>
  </xdr:twoCellAnchor>
  <xdr:oneCellAnchor>
    <xdr:from>
      <xdr:col>1</xdr:col>
      <xdr:colOff>670560</xdr:colOff>
      <xdr:row>23</xdr:row>
      <xdr:rowOff>10160</xdr:rowOff>
    </xdr:from>
    <xdr:ext cx="184731" cy="269369"/>
    <xdr:sp macro="" textlink="">
      <xdr:nvSpPr>
        <xdr:cNvPr id="3" name="TextBox 2">
          <a:extLst>
            <a:ext uri="{FF2B5EF4-FFF2-40B4-BE49-F238E27FC236}">
              <a16:creationId xmlns:a16="http://schemas.microsoft.com/office/drawing/2014/main" id="{E5B9797A-266A-4E43-BCF7-7239E005F536}"/>
            </a:ext>
          </a:extLst>
        </xdr:cNvPr>
        <xdr:cNvSpPr txBox="1"/>
      </xdr:nvSpPr>
      <xdr:spPr>
        <a:xfrm>
          <a:off x="1424940" y="566420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200">
            <a:solidFill>
              <a:schemeClr val="bg1"/>
            </a:solidFill>
            <a:latin typeface="Arial" panose="020B0604020202020204" pitchFamily="34" charset="0"/>
            <a:cs typeface="Arial" panose="020B0604020202020204" pitchFamily="34" charset="0"/>
          </a:endParaRPr>
        </a:p>
      </xdr:txBody>
    </xdr:sp>
    <xdr:clientData/>
  </xdr:oneCellAnchor>
  <xdr:twoCellAnchor>
    <xdr:from>
      <xdr:col>2</xdr:col>
      <xdr:colOff>54430</xdr:colOff>
      <xdr:row>25</xdr:row>
      <xdr:rowOff>0</xdr:rowOff>
    </xdr:from>
    <xdr:to>
      <xdr:col>2</xdr:col>
      <xdr:colOff>1531216</xdr:colOff>
      <xdr:row>27</xdr:row>
      <xdr:rowOff>48665</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18D0E8DF-E5B2-460E-A1A1-97A7C293A4F3}"/>
            </a:ext>
          </a:extLst>
        </xdr:cNvPr>
        <xdr:cNvSpPr/>
      </xdr:nvSpPr>
      <xdr:spPr>
        <a:xfrm>
          <a:off x="1556659" y="6291943"/>
          <a:ext cx="1476786" cy="527636"/>
        </a:xfrm>
        <a:prstGeom prst="roundRect">
          <a:avLst/>
        </a:prstGeom>
        <a:solidFill>
          <a:srgbClr val="EDC843"/>
        </a:solidFill>
        <a:effectLst>
          <a:outerShdw blurRad="50800" dist="38100" dir="18900000" algn="bl" rotWithShape="0">
            <a:prstClr val="black">
              <a:alpha val="40000"/>
            </a:prst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400" b="0" u="none">
              <a:ln>
                <a:solidFill>
                  <a:srgbClr val="003366"/>
                </a:solidFill>
              </a:ln>
              <a:solidFill>
                <a:srgbClr val="003366"/>
              </a:solidFill>
            </a:rPr>
            <a:t>Start</a:t>
          </a:r>
          <a:r>
            <a:rPr lang="en-US" sz="1400" b="0" u="none" baseline="0">
              <a:ln>
                <a:solidFill>
                  <a:srgbClr val="003366"/>
                </a:solidFill>
              </a:ln>
              <a:solidFill>
                <a:srgbClr val="003366"/>
              </a:solidFill>
            </a:rPr>
            <a:t> at 60% OFF</a:t>
          </a:r>
          <a:endParaRPr lang="en-US" sz="1400" b="0" u="none">
            <a:ln>
              <a:solidFill>
                <a:srgbClr val="003366"/>
              </a:solidFill>
            </a:ln>
            <a:solidFill>
              <a:srgbClr val="00336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34292</xdr:colOff>
      <xdr:row>7</xdr:row>
      <xdr:rowOff>72392</xdr:rowOff>
    </xdr:from>
    <xdr:to>
      <xdr:col>9</xdr:col>
      <xdr:colOff>504825</xdr:colOff>
      <xdr:row>7</xdr:row>
      <xdr:rowOff>76200</xdr:rowOff>
    </xdr:to>
    <xdr:cxnSp macro="">
      <xdr:nvCxnSpPr>
        <xdr:cNvPr id="3" name="Straight Arrow Connector 2">
          <a:extLst>
            <a:ext uri="{FF2B5EF4-FFF2-40B4-BE49-F238E27FC236}">
              <a16:creationId xmlns:a16="http://schemas.microsoft.com/office/drawing/2014/main" id="{B6259E6F-351A-4D1B-8FE1-7992B108A852}"/>
            </a:ext>
          </a:extLst>
        </xdr:cNvPr>
        <xdr:cNvCxnSpPr/>
      </xdr:nvCxnSpPr>
      <xdr:spPr>
        <a:xfrm flipH="1" flipV="1">
          <a:off x="7225667" y="1282067"/>
          <a:ext cx="470533" cy="38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34292</xdr:colOff>
      <xdr:row>8</xdr:row>
      <xdr:rowOff>91440</xdr:rowOff>
    </xdr:from>
    <xdr:to>
      <xdr:col>9</xdr:col>
      <xdr:colOff>504825</xdr:colOff>
      <xdr:row>8</xdr:row>
      <xdr:rowOff>95250</xdr:rowOff>
    </xdr:to>
    <xdr:cxnSp macro="">
      <xdr:nvCxnSpPr>
        <xdr:cNvPr id="6" name="Straight Arrow Connector 5">
          <a:extLst>
            <a:ext uri="{FF2B5EF4-FFF2-40B4-BE49-F238E27FC236}">
              <a16:creationId xmlns:a16="http://schemas.microsoft.com/office/drawing/2014/main" id="{2EA4A047-B652-475E-8597-80559E6266DC}"/>
            </a:ext>
          </a:extLst>
        </xdr:cNvPr>
        <xdr:cNvCxnSpPr/>
      </xdr:nvCxnSpPr>
      <xdr:spPr>
        <a:xfrm flipH="1" flipV="1">
          <a:off x="7225667" y="1443990"/>
          <a:ext cx="470533" cy="38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36195</xdr:colOff>
      <xdr:row>9</xdr:row>
      <xdr:rowOff>76200</xdr:rowOff>
    </xdr:from>
    <xdr:to>
      <xdr:col>9</xdr:col>
      <xdr:colOff>495300</xdr:colOff>
      <xdr:row>9</xdr:row>
      <xdr:rowOff>76201</xdr:rowOff>
    </xdr:to>
    <xdr:cxnSp macro="">
      <xdr:nvCxnSpPr>
        <xdr:cNvPr id="7" name="Straight Arrow Connector 6">
          <a:extLst>
            <a:ext uri="{FF2B5EF4-FFF2-40B4-BE49-F238E27FC236}">
              <a16:creationId xmlns:a16="http://schemas.microsoft.com/office/drawing/2014/main" id="{2FDE19DD-F1E4-407D-8E11-E181B13B4A4A}"/>
            </a:ext>
          </a:extLst>
        </xdr:cNvPr>
        <xdr:cNvCxnSpPr/>
      </xdr:nvCxnSpPr>
      <xdr:spPr>
        <a:xfrm flipH="1">
          <a:off x="7227570" y="1571625"/>
          <a:ext cx="45910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47625</xdr:colOff>
      <xdr:row>13</xdr:row>
      <xdr:rowOff>85725</xdr:rowOff>
    </xdr:from>
    <xdr:to>
      <xdr:col>9</xdr:col>
      <xdr:colOff>506730</xdr:colOff>
      <xdr:row>13</xdr:row>
      <xdr:rowOff>85726</xdr:rowOff>
    </xdr:to>
    <xdr:cxnSp macro="">
      <xdr:nvCxnSpPr>
        <xdr:cNvPr id="20" name="Straight Arrow Connector 19">
          <a:extLst>
            <a:ext uri="{FF2B5EF4-FFF2-40B4-BE49-F238E27FC236}">
              <a16:creationId xmlns:a16="http://schemas.microsoft.com/office/drawing/2014/main" id="{C9722A12-FDC4-4F40-8805-DACDD158F9B1}"/>
            </a:ext>
          </a:extLst>
        </xdr:cNvPr>
        <xdr:cNvCxnSpPr/>
      </xdr:nvCxnSpPr>
      <xdr:spPr>
        <a:xfrm flipH="1">
          <a:off x="7239000" y="2152650"/>
          <a:ext cx="45910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19</xdr:col>
      <xdr:colOff>7620</xdr:colOff>
      <xdr:row>28</xdr:row>
      <xdr:rowOff>37151</xdr:rowOff>
    </xdr:to>
    <xdr:pic>
      <xdr:nvPicPr>
        <xdr:cNvPr id="2" name="Picture 1">
          <a:hlinkClick xmlns:r="http://schemas.openxmlformats.org/officeDocument/2006/relationships" r:id="rId1"/>
          <a:extLst>
            <a:ext uri="{FF2B5EF4-FFF2-40B4-BE49-F238E27FC236}">
              <a16:creationId xmlns:a16="http://schemas.microsoft.com/office/drawing/2014/main" id="{3CCEC14D-E209-4D1C-9985-9F3483F927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twoCellAnchor editAs="oneCell">
    <xdr:from>
      <xdr:col>0</xdr:col>
      <xdr:colOff>45720</xdr:colOff>
      <xdr:row>0</xdr:row>
      <xdr:rowOff>38100</xdr:rowOff>
    </xdr:from>
    <xdr:to>
      <xdr:col>19</xdr:col>
      <xdr:colOff>7620</xdr:colOff>
      <xdr:row>28</xdr:row>
      <xdr:rowOff>37151</xdr:rowOff>
    </xdr:to>
    <xdr:pic>
      <xdr:nvPicPr>
        <xdr:cNvPr id="3" name="Picture 2">
          <a:hlinkClick xmlns:r="http://schemas.openxmlformats.org/officeDocument/2006/relationships" r:id="rId1"/>
          <a:extLst>
            <a:ext uri="{FF2B5EF4-FFF2-40B4-BE49-F238E27FC236}">
              <a16:creationId xmlns:a16="http://schemas.microsoft.com/office/drawing/2014/main" id="{0F1B6BCD-CC52-42FA-8117-9A771CD9C9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abSelected="1" topLeftCell="A7" zoomScale="70" zoomScaleNormal="70" workbookViewId="0">
      <selection activeCell="C31" sqref="C31"/>
    </sheetView>
  </sheetViews>
  <sheetFormatPr defaultColWidth="10.25" defaultRowHeight="13.8" x14ac:dyDescent="0.25"/>
  <cols>
    <col min="1" max="2" width="12.375" style="19" customWidth="1"/>
    <col min="3" max="3" width="37.25" style="19" customWidth="1"/>
    <col min="4" max="22" width="12.375" style="19" customWidth="1"/>
    <col min="23" max="25" width="10.25" style="19"/>
    <col min="26" max="26" width="10.25" style="19" customWidth="1"/>
    <col min="27" max="16384" width="10.25" style="19"/>
  </cols>
  <sheetData>
    <row r="1" spans="1:16" ht="19.5" customHeight="1" x14ac:dyDescent="0.25"/>
    <row r="2" spans="1:16" ht="19.5" customHeight="1" x14ac:dyDescent="0.25">
      <c r="A2" s="20"/>
      <c r="B2" s="20"/>
      <c r="C2" s="20"/>
      <c r="D2" s="20"/>
      <c r="E2" s="20"/>
      <c r="F2" s="20"/>
      <c r="G2" s="20"/>
      <c r="H2" s="20"/>
      <c r="I2" s="20"/>
      <c r="J2" s="20"/>
      <c r="K2" s="20"/>
      <c r="L2" s="20"/>
      <c r="M2" s="20"/>
      <c r="N2" s="20"/>
      <c r="O2" s="20"/>
      <c r="P2" s="20"/>
    </row>
    <row r="3" spans="1:16" ht="19.5" customHeight="1" x14ac:dyDescent="0.25">
      <c r="A3" s="20"/>
      <c r="B3" s="20"/>
      <c r="C3" s="20"/>
      <c r="D3" s="20"/>
      <c r="E3" s="20"/>
      <c r="F3" s="20"/>
      <c r="G3" s="20"/>
      <c r="H3" s="20"/>
      <c r="I3" s="20"/>
      <c r="J3" s="20"/>
      <c r="K3" s="20"/>
      <c r="L3" s="20"/>
      <c r="M3" s="20"/>
      <c r="N3" s="20"/>
      <c r="O3" s="20"/>
      <c r="P3" s="20"/>
    </row>
    <row r="4" spans="1:16" ht="19.5" customHeight="1" x14ac:dyDescent="0.25">
      <c r="A4" s="20"/>
      <c r="B4" s="20"/>
      <c r="C4" s="20"/>
      <c r="D4" s="20"/>
      <c r="E4" s="20"/>
      <c r="F4" s="20"/>
      <c r="G4" s="20"/>
      <c r="H4" s="20"/>
      <c r="I4" s="20"/>
      <c r="J4" s="20"/>
      <c r="K4" s="20"/>
      <c r="L4" s="20"/>
      <c r="M4" s="20"/>
      <c r="N4" s="20"/>
      <c r="O4" s="20"/>
      <c r="P4" s="20"/>
    </row>
    <row r="5" spans="1:16" ht="19.5" customHeight="1" x14ac:dyDescent="0.25">
      <c r="A5" s="20"/>
      <c r="B5" s="20"/>
      <c r="C5" s="20"/>
      <c r="D5" s="20"/>
      <c r="E5" s="20"/>
      <c r="F5" s="20"/>
      <c r="G5" s="20"/>
      <c r="H5" s="20"/>
      <c r="I5" s="20"/>
      <c r="J5" s="20"/>
      <c r="K5" s="20"/>
      <c r="L5" s="20"/>
      <c r="M5" s="20"/>
      <c r="N5" s="20"/>
      <c r="O5" s="20"/>
      <c r="P5" s="20"/>
    </row>
    <row r="6" spans="1:16" ht="19.5" customHeight="1" x14ac:dyDescent="0.25">
      <c r="A6" s="20"/>
      <c r="B6" s="20"/>
      <c r="C6" s="20"/>
      <c r="D6" s="20"/>
      <c r="E6" s="20"/>
      <c r="F6" s="20"/>
      <c r="G6" s="20"/>
      <c r="H6" s="20"/>
      <c r="I6" s="20"/>
      <c r="J6" s="20"/>
      <c r="K6" s="20"/>
      <c r="L6" s="20"/>
      <c r="M6" s="20"/>
      <c r="N6" s="20"/>
      <c r="O6" s="20"/>
      <c r="P6" s="20"/>
    </row>
    <row r="7" spans="1:16" ht="19.5" customHeight="1" x14ac:dyDescent="0.25">
      <c r="A7" s="20"/>
      <c r="B7" s="20"/>
      <c r="C7" s="20"/>
      <c r="D7" s="20"/>
      <c r="E7" s="20"/>
      <c r="F7" s="20"/>
      <c r="G7" s="20"/>
      <c r="H7" s="20"/>
      <c r="I7" s="20"/>
      <c r="J7" s="20"/>
      <c r="K7" s="20"/>
      <c r="L7" s="20"/>
      <c r="M7" s="20"/>
      <c r="N7" s="20"/>
      <c r="O7" s="20"/>
      <c r="P7" s="20"/>
    </row>
    <row r="8" spans="1:16" ht="19.5" customHeight="1" x14ac:dyDescent="0.25">
      <c r="A8" s="20"/>
      <c r="B8" s="21"/>
      <c r="C8" s="21"/>
      <c r="D8" s="21"/>
      <c r="E8" s="21"/>
      <c r="F8" s="21"/>
      <c r="G8" s="21"/>
      <c r="H8" s="21"/>
      <c r="I8" s="21"/>
      <c r="J8" s="21"/>
      <c r="K8" s="21"/>
      <c r="L8" s="21"/>
      <c r="M8" s="21"/>
      <c r="N8" s="21"/>
      <c r="O8" s="21"/>
      <c r="P8" s="21"/>
    </row>
    <row r="9" spans="1:16" ht="19.5" customHeight="1" x14ac:dyDescent="0.25">
      <c r="A9" s="20"/>
      <c r="B9" s="21"/>
      <c r="C9" s="21"/>
      <c r="D9" s="21"/>
      <c r="E9" s="21"/>
      <c r="F9" s="21"/>
      <c r="G9" s="21"/>
      <c r="H9" s="21"/>
      <c r="I9" s="21"/>
      <c r="J9" s="21"/>
      <c r="K9" s="21"/>
      <c r="L9" s="21"/>
      <c r="M9" s="21"/>
      <c r="N9" s="21"/>
      <c r="O9" s="21"/>
      <c r="P9" s="21"/>
    </row>
    <row r="10" spans="1:16" ht="24.6" x14ac:dyDescent="0.4">
      <c r="A10" s="20"/>
      <c r="B10" s="21"/>
      <c r="C10" s="22" t="s">
        <v>17</v>
      </c>
      <c r="D10" s="21"/>
      <c r="E10" s="21"/>
      <c r="F10" s="21"/>
      <c r="G10" s="21"/>
      <c r="H10" s="21"/>
      <c r="I10" s="21"/>
      <c r="J10" s="21"/>
      <c r="K10" s="21"/>
      <c r="L10" s="21"/>
      <c r="M10" s="21"/>
      <c r="O10" s="21"/>
      <c r="P10" s="21"/>
    </row>
    <row r="11" spans="1:16" ht="19.5" customHeight="1" x14ac:dyDescent="0.25">
      <c r="A11" s="20"/>
      <c r="B11" s="21"/>
      <c r="C11" s="23"/>
      <c r="D11" s="24"/>
      <c r="E11" s="24"/>
      <c r="F11" s="24"/>
      <c r="G11" s="21"/>
      <c r="H11" s="21"/>
      <c r="I11" s="21"/>
      <c r="J11" s="21"/>
      <c r="K11" s="21"/>
      <c r="L11" s="21"/>
      <c r="M11" s="21"/>
      <c r="N11" s="21"/>
      <c r="O11" s="21"/>
      <c r="P11" s="21"/>
    </row>
    <row r="12" spans="1:16" ht="19.5" customHeight="1" x14ac:dyDescent="0.25">
      <c r="A12" s="20"/>
      <c r="B12" s="25"/>
      <c r="C12" s="26" t="s">
        <v>2</v>
      </c>
      <c r="D12" s="21"/>
      <c r="E12" s="21"/>
      <c r="F12" s="25"/>
      <c r="G12" s="21"/>
      <c r="H12" s="21"/>
      <c r="I12" s="21"/>
      <c r="J12" s="21"/>
      <c r="K12" s="21"/>
      <c r="L12" s="21"/>
      <c r="M12" s="21"/>
      <c r="N12" s="21"/>
      <c r="O12" s="21"/>
      <c r="P12" s="21"/>
    </row>
    <row r="13" spans="1:16" ht="19.5" customHeight="1" x14ac:dyDescent="0.25">
      <c r="A13" s="20"/>
      <c r="B13" s="25"/>
      <c r="C13" s="33" t="s">
        <v>16</v>
      </c>
      <c r="D13" s="34"/>
      <c r="E13" s="34"/>
      <c r="F13" s="35"/>
      <c r="G13" s="21"/>
      <c r="H13" s="21"/>
      <c r="I13" s="21"/>
      <c r="J13" s="21"/>
      <c r="K13" s="21"/>
      <c r="L13" s="21"/>
      <c r="M13" s="21"/>
      <c r="N13" s="21"/>
      <c r="O13" s="21"/>
      <c r="P13" s="21"/>
    </row>
    <row r="14" spans="1:16" ht="19.5" customHeight="1" x14ac:dyDescent="0.25">
      <c r="A14" s="20"/>
      <c r="B14" s="25"/>
      <c r="C14" s="33"/>
      <c r="D14" s="34"/>
      <c r="E14" s="34"/>
      <c r="F14" s="35"/>
      <c r="G14" s="21"/>
      <c r="H14" s="21"/>
      <c r="I14" s="21"/>
      <c r="J14" s="21"/>
      <c r="K14" s="21"/>
      <c r="L14" s="21"/>
      <c r="M14" s="21"/>
      <c r="N14" s="21"/>
      <c r="O14" s="21"/>
      <c r="P14" s="21"/>
    </row>
    <row r="15" spans="1:16" ht="37.200000000000003" customHeight="1" x14ac:dyDescent="0.25">
      <c r="A15" s="20"/>
      <c r="B15" s="25"/>
      <c r="C15" s="36"/>
      <c r="D15" s="37"/>
      <c r="E15" s="37"/>
      <c r="F15" s="38"/>
      <c r="G15" s="21"/>
      <c r="H15" s="21"/>
      <c r="I15" s="21"/>
      <c r="J15" s="21"/>
      <c r="K15" s="21"/>
      <c r="L15" s="21"/>
      <c r="M15" s="21"/>
      <c r="N15" s="21"/>
      <c r="O15" s="21"/>
      <c r="P15" s="21"/>
    </row>
    <row r="16" spans="1:16" ht="19.5" customHeight="1" x14ac:dyDescent="0.25">
      <c r="A16" s="20"/>
      <c r="B16" s="21"/>
      <c r="C16" s="27"/>
      <c r="D16" s="27"/>
      <c r="E16" s="27"/>
      <c r="F16" s="27"/>
      <c r="G16" s="24"/>
      <c r="H16" s="24"/>
      <c r="I16" s="24"/>
      <c r="J16" s="24"/>
      <c r="K16" s="24"/>
      <c r="L16" s="24"/>
      <c r="M16" s="24"/>
      <c r="N16" s="24"/>
      <c r="O16" s="21"/>
      <c r="P16" s="21"/>
    </row>
    <row r="17" spans="1:16" ht="19.5" customHeight="1" x14ac:dyDescent="0.25">
      <c r="A17" s="20"/>
      <c r="B17" s="21"/>
      <c r="C17" s="28" t="s">
        <v>1</v>
      </c>
      <c r="D17" s="28"/>
      <c r="E17" s="28"/>
      <c r="F17" s="28"/>
      <c r="G17" s="28"/>
      <c r="H17" s="28"/>
      <c r="I17" s="28"/>
      <c r="J17" s="28"/>
      <c r="K17" s="28"/>
      <c r="L17" s="28"/>
      <c r="M17" s="28"/>
      <c r="N17" s="29" t="s">
        <v>0</v>
      </c>
      <c r="O17" s="21"/>
      <c r="P17" s="21"/>
    </row>
    <row r="18" spans="1:16" ht="19.5" customHeight="1" x14ac:dyDescent="0.25">
      <c r="A18" s="20"/>
      <c r="B18" s="21"/>
      <c r="C18" s="28" t="s">
        <v>3</v>
      </c>
      <c r="D18" s="28"/>
      <c r="E18" s="28"/>
      <c r="F18" s="28"/>
      <c r="G18" s="28"/>
      <c r="H18" s="28"/>
      <c r="I18" s="28"/>
      <c r="J18" s="28"/>
      <c r="K18" s="28"/>
      <c r="L18" s="28"/>
      <c r="M18" s="28"/>
      <c r="N18" s="21"/>
      <c r="O18" s="21"/>
      <c r="P18" s="21"/>
    </row>
    <row r="19" spans="1:16" ht="19.5" customHeight="1" x14ac:dyDescent="0.25">
      <c r="A19" s="20"/>
      <c r="B19" s="21"/>
      <c r="C19" s="30"/>
      <c r="D19" s="28"/>
      <c r="E19" s="28"/>
      <c r="F19" s="28"/>
      <c r="G19" s="28"/>
      <c r="H19" s="28"/>
      <c r="I19" s="28"/>
      <c r="J19" s="28"/>
      <c r="K19" s="28"/>
      <c r="L19" s="28"/>
      <c r="M19" s="28"/>
      <c r="N19" s="21"/>
      <c r="O19" s="21"/>
      <c r="P19" s="21"/>
    </row>
    <row r="20" spans="1:16" ht="19.5" customHeight="1" x14ac:dyDescent="0.25">
      <c r="A20" s="20"/>
      <c r="B20" s="21"/>
      <c r="C20" s="28" t="s">
        <v>19</v>
      </c>
      <c r="D20" s="28"/>
      <c r="E20" s="28"/>
      <c r="F20" s="28"/>
      <c r="G20" s="28"/>
      <c r="H20" s="28"/>
      <c r="I20" s="28"/>
      <c r="J20" s="28"/>
      <c r="K20" s="28"/>
      <c r="L20" s="28"/>
      <c r="M20" s="28"/>
      <c r="N20" s="21"/>
      <c r="O20" s="21"/>
      <c r="P20" s="21"/>
    </row>
    <row r="21" spans="1:16" ht="19.5" customHeight="1" x14ac:dyDescent="0.25">
      <c r="A21" s="20"/>
      <c r="B21" s="21"/>
      <c r="D21" s="28"/>
      <c r="E21" s="28"/>
      <c r="F21" s="28"/>
      <c r="G21" s="28"/>
      <c r="H21" s="28"/>
      <c r="I21" s="28"/>
      <c r="J21" s="28"/>
      <c r="K21" s="28"/>
      <c r="L21" s="28"/>
      <c r="M21" s="28"/>
      <c r="N21" s="21"/>
      <c r="O21" s="21"/>
      <c r="P21" s="21"/>
    </row>
    <row r="22" spans="1:16" ht="19.5" customHeight="1" x14ac:dyDescent="0.25">
      <c r="A22" s="20"/>
      <c r="B22" s="21"/>
      <c r="C22" s="28"/>
      <c r="D22" s="28"/>
      <c r="E22" s="28"/>
      <c r="F22" s="28"/>
      <c r="G22" s="28"/>
      <c r="H22" s="28"/>
      <c r="I22" s="28"/>
      <c r="J22" s="28"/>
      <c r="K22" s="28"/>
      <c r="L22" s="28"/>
      <c r="M22" s="28"/>
      <c r="N22" s="21"/>
      <c r="O22" s="21"/>
      <c r="P22" s="21"/>
    </row>
    <row r="23" spans="1:16" ht="19.5" customHeight="1" x14ac:dyDescent="0.25">
      <c r="A23" s="20"/>
      <c r="B23" s="21"/>
      <c r="C23" s="28"/>
      <c r="D23" s="28"/>
      <c r="E23" s="28"/>
      <c r="F23" s="28"/>
      <c r="G23" s="28"/>
      <c r="H23" s="28"/>
      <c r="I23" s="28"/>
      <c r="J23" s="28"/>
      <c r="K23" s="28"/>
      <c r="L23" s="28"/>
      <c r="M23" s="28"/>
      <c r="N23" s="21"/>
      <c r="O23" s="21"/>
      <c r="P23" s="21"/>
    </row>
    <row r="24" spans="1:16" ht="19.5" customHeight="1" x14ac:dyDescent="0.4">
      <c r="A24" s="20"/>
      <c r="B24" s="21"/>
      <c r="C24" s="32" t="s">
        <v>18</v>
      </c>
      <c r="D24" s="28"/>
      <c r="E24" s="28"/>
      <c r="F24" s="28"/>
      <c r="G24" s="28"/>
      <c r="H24" s="28"/>
      <c r="I24" s="28"/>
      <c r="J24" s="28"/>
      <c r="K24" s="28"/>
      <c r="L24" s="28"/>
      <c r="M24" s="28"/>
      <c r="N24" s="21"/>
      <c r="O24" s="21"/>
      <c r="P24" s="21"/>
    </row>
    <row r="25" spans="1:16" ht="19.5" customHeight="1" x14ac:dyDescent="0.25">
      <c r="A25" s="20"/>
      <c r="B25" s="21"/>
      <c r="C25" s="28"/>
      <c r="D25" s="28"/>
      <c r="E25" s="28"/>
      <c r="F25" s="28"/>
      <c r="G25" s="28"/>
      <c r="H25" s="28"/>
      <c r="I25" s="28"/>
      <c r="J25" s="28"/>
      <c r="K25" s="28"/>
      <c r="L25" s="28"/>
      <c r="M25" s="28"/>
      <c r="N25" s="21"/>
      <c r="O25" s="21"/>
      <c r="P25" s="21"/>
    </row>
    <row r="26" spans="1:16" ht="19.5" customHeight="1" x14ac:dyDescent="0.25">
      <c r="A26" s="20"/>
      <c r="B26" s="21"/>
      <c r="C26" s="28"/>
      <c r="D26" s="28"/>
      <c r="E26" s="28"/>
      <c r="F26" s="28"/>
      <c r="G26" s="28"/>
      <c r="H26" s="28"/>
      <c r="I26" s="28"/>
      <c r="J26" s="28"/>
      <c r="K26" s="28"/>
      <c r="L26" s="28"/>
      <c r="M26" s="28"/>
      <c r="N26" s="21"/>
      <c r="O26" s="21"/>
      <c r="P26" s="21"/>
    </row>
    <row r="27" spans="1:16" ht="19.5" customHeight="1" x14ac:dyDescent="0.25">
      <c r="A27" s="20"/>
      <c r="B27" s="20"/>
      <c r="C27" s="20"/>
      <c r="D27" s="20"/>
      <c r="E27" s="20"/>
      <c r="F27" s="20"/>
      <c r="G27" s="31"/>
      <c r="H27" s="20"/>
      <c r="I27" s="20"/>
      <c r="J27" s="20"/>
      <c r="K27" s="20"/>
      <c r="L27" s="20"/>
      <c r="M27" s="20"/>
      <c r="N27" s="20"/>
      <c r="O27" s="20"/>
      <c r="P27" s="20"/>
    </row>
    <row r="28" spans="1:16" ht="19.5" customHeight="1" x14ac:dyDescent="0.25">
      <c r="A28" s="20"/>
      <c r="B28" s="20"/>
      <c r="C28" s="20"/>
      <c r="D28" s="20"/>
      <c r="E28" s="20"/>
      <c r="F28" s="20"/>
      <c r="G28" s="20"/>
      <c r="H28" s="20"/>
      <c r="I28" s="20"/>
      <c r="J28" s="20"/>
      <c r="K28" s="20"/>
      <c r="L28" s="20"/>
      <c r="M28" s="20"/>
      <c r="N28" s="20"/>
      <c r="O28" s="20"/>
      <c r="P28" s="20"/>
    </row>
    <row r="29" spans="1:16" ht="19.5" customHeight="1" x14ac:dyDescent="0.25"/>
    <row r="30" spans="1:16" ht="19.5" customHeight="1" x14ac:dyDescent="0.25"/>
    <row r="31" spans="1:16" ht="19.5" customHeight="1" x14ac:dyDescent="0.25"/>
    <row r="32" spans="1:16" ht="19.5" customHeight="1" x14ac:dyDescent="0.25"/>
    <row r="33" s="19" customFormat="1" ht="19.5" customHeight="1" x14ac:dyDescent="0.25"/>
    <row r="34" s="19" customFormat="1" ht="19.5" customHeight="1" x14ac:dyDescent="0.25"/>
    <row r="35" s="19" customFormat="1" ht="19.5" customHeight="1" x14ac:dyDescent="0.25"/>
    <row r="36" s="19" customFormat="1" ht="19.5" customHeight="1" x14ac:dyDescent="0.25"/>
    <row r="37" s="19" customFormat="1" ht="19.5" customHeight="1" x14ac:dyDescent="0.25"/>
    <row r="38" s="19" customFormat="1" ht="19.5" customHeight="1" x14ac:dyDescent="0.25"/>
    <row r="39" s="19" customFormat="1" ht="19.5" customHeight="1" x14ac:dyDescent="0.25"/>
    <row r="40" s="19" customFormat="1" ht="19.5" customHeight="1" x14ac:dyDescent="0.25"/>
    <row r="41" s="19" customFormat="1" ht="19.5" customHeight="1" x14ac:dyDescent="0.25"/>
    <row r="42" s="19" customFormat="1" ht="19.5" customHeight="1" x14ac:dyDescent="0.25"/>
    <row r="43" s="19" customFormat="1" ht="19.5" customHeight="1" x14ac:dyDescent="0.25"/>
  </sheetData>
  <mergeCells count="1">
    <mergeCell ref="C13:F15"/>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BDD82-19F3-432C-92EF-6FEDD0B37A79}">
  <dimension ref="A1:L109"/>
  <sheetViews>
    <sheetView showGridLines="0" zoomScaleNormal="100" workbookViewId="0">
      <selection activeCell="R6" sqref="R6"/>
    </sheetView>
  </sheetViews>
  <sheetFormatPr defaultRowHeight="11.4" x14ac:dyDescent="0.2"/>
  <cols>
    <col min="1" max="1" width="2.125" style="5" customWidth="1"/>
    <col min="2" max="2" width="13.875" style="5" customWidth="1"/>
    <col min="3" max="3" width="11.75" style="5" customWidth="1"/>
    <col min="4" max="4" width="15.125" style="5" customWidth="1"/>
    <col min="5" max="5" width="11.875" style="5" customWidth="1"/>
    <col min="6" max="6" width="12.25" style="1" customWidth="1"/>
    <col min="7" max="7" width="9" style="1"/>
    <col min="8" max="8" width="32.875" style="1" customWidth="1"/>
    <col min="9" max="16384" width="9" style="1"/>
  </cols>
  <sheetData>
    <row r="1" spans="1:12" ht="15.6" x14ac:dyDescent="0.2">
      <c r="B1" s="6" t="s">
        <v>13</v>
      </c>
    </row>
    <row r="4" spans="1:12" ht="23.4" thickBot="1" x14ac:dyDescent="0.3">
      <c r="A4" s="1"/>
      <c r="B4" s="16" t="s">
        <v>4</v>
      </c>
      <c r="C4" s="16" t="s">
        <v>6</v>
      </c>
      <c r="D4" s="16" t="s">
        <v>7</v>
      </c>
      <c r="E4" s="16" t="s">
        <v>8</v>
      </c>
      <c r="F4" s="16" t="s">
        <v>9</v>
      </c>
      <c r="G4" s="7"/>
      <c r="H4" s="17" t="s">
        <v>5</v>
      </c>
      <c r="I4" s="18"/>
      <c r="J4" s="7"/>
      <c r="K4" s="7"/>
      <c r="L4" s="7"/>
    </row>
    <row r="5" spans="1:12" x14ac:dyDescent="0.2">
      <c r="A5" s="1"/>
      <c r="B5" s="3">
        <v>43283</v>
      </c>
      <c r="C5" s="4">
        <v>1710.630005</v>
      </c>
      <c r="D5" s="4">
        <v>2759.820068</v>
      </c>
      <c r="F5" s="5"/>
      <c r="G5" s="7"/>
      <c r="H5" s="7"/>
      <c r="I5" s="7"/>
      <c r="J5" s="7"/>
      <c r="K5" s="7"/>
      <c r="L5" s="7"/>
    </row>
    <row r="6" spans="1:12" x14ac:dyDescent="0.2">
      <c r="A6" s="1"/>
      <c r="B6" s="3">
        <v>43290</v>
      </c>
      <c r="C6" s="4">
        <v>1813.030029</v>
      </c>
      <c r="D6" s="4">
        <v>2801.3100589999999</v>
      </c>
      <c r="E6" s="2">
        <f>(C6-C5)/C5</f>
        <v>5.9861000742822836E-2</v>
      </c>
      <c r="F6" s="2">
        <f>(D6-D5)/D5</f>
        <v>1.5033585515619173E-2</v>
      </c>
      <c r="G6" s="7"/>
      <c r="H6" s="7" t="s">
        <v>14</v>
      </c>
      <c r="I6" s="7"/>
      <c r="J6" s="9"/>
      <c r="K6" s="7"/>
      <c r="L6" s="7"/>
    </row>
    <row r="7" spans="1:12" x14ac:dyDescent="0.2">
      <c r="A7" s="1"/>
      <c r="B7" s="3">
        <v>43297</v>
      </c>
      <c r="C7" s="4">
        <v>1813.6999510000001</v>
      </c>
      <c r="D7" s="4">
        <v>2801.830078</v>
      </c>
      <c r="E7" s="2">
        <f t="shared" ref="E7:F70" si="0">(C7-C6)/C6</f>
        <v>3.6950408392824379E-4</v>
      </c>
      <c r="F7" s="2">
        <f t="shared" si="0"/>
        <v>1.8563421722252402E-4</v>
      </c>
      <c r="G7" s="7"/>
      <c r="H7" s="7"/>
      <c r="I7" s="7"/>
      <c r="J7" s="7"/>
      <c r="K7" s="7"/>
      <c r="L7" s="7"/>
    </row>
    <row r="8" spans="1:12" x14ac:dyDescent="0.2">
      <c r="A8" s="1"/>
      <c r="B8" s="3">
        <v>43304</v>
      </c>
      <c r="C8" s="4">
        <v>1817.2700199999999</v>
      </c>
      <c r="D8" s="4">
        <v>2818.820068</v>
      </c>
      <c r="E8" s="2">
        <f t="shared" si="0"/>
        <v>1.9683900846065995E-3</v>
      </c>
      <c r="F8" s="2">
        <f t="shared" si="0"/>
        <v>6.0638902171140279E-3</v>
      </c>
      <c r="G8" s="7"/>
      <c r="H8" s="9" t="s">
        <v>10</v>
      </c>
      <c r="I8" s="14">
        <f>_xlfn.COVARIANCE.S(E6:E109,F6:F109)</f>
        <v>7.4151696097980453E-4</v>
      </c>
      <c r="J8" s="7"/>
      <c r="K8" s="7" t="str">
        <f ca="1">_xlfn.FORMULATEXT(I8)</f>
        <v>=COVARIANCE.S(E6:E109,F6:F109)</v>
      </c>
      <c r="L8" s="7"/>
    </row>
    <row r="9" spans="1:12" x14ac:dyDescent="0.2">
      <c r="A9" s="1"/>
      <c r="B9" s="3">
        <v>43311</v>
      </c>
      <c r="C9" s="4">
        <v>1823.290039</v>
      </c>
      <c r="D9" s="4">
        <v>2840.3500979999999</v>
      </c>
      <c r="E9" s="2">
        <f t="shared" si="0"/>
        <v>3.3126717184274288E-3</v>
      </c>
      <c r="F9" s="2">
        <f t="shared" si="0"/>
        <v>7.6379582522540408E-3</v>
      </c>
      <c r="G9" s="7"/>
      <c r="H9" s="9" t="s">
        <v>11</v>
      </c>
      <c r="I9" s="14">
        <f>_xlfn.VAR.S(F6:F109)</f>
        <v>1.0987360443344095E-3</v>
      </c>
      <c r="J9" s="7"/>
      <c r="K9" s="7" t="str">
        <f t="shared" ref="K9:K10" ca="1" si="1">_xlfn.FORMULATEXT(I9)</f>
        <v>=VAR.S(F6:F109)</v>
      </c>
      <c r="L9" s="7"/>
    </row>
    <row r="10" spans="1:12" x14ac:dyDescent="0.2">
      <c r="A10" s="1"/>
      <c r="B10" s="3">
        <v>43318</v>
      </c>
      <c r="C10" s="4">
        <v>1886.3000489999999</v>
      </c>
      <c r="D10" s="4">
        <v>2833.280029</v>
      </c>
      <c r="E10" s="2">
        <f t="shared" si="0"/>
        <v>3.4558412897685978E-2</v>
      </c>
      <c r="F10" s="2">
        <f t="shared" si="0"/>
        <v>-2.4891540676546119E-3</v>
      </c>
      <c r="G10" s="7"/>
      <c r="H10" s="9" t="s">
        <v>12</v>
      </c>
      <c r="I10" s="15">
        <f>I8/I9</f>
        <v>0.67488180150583799</v>
      </c>
      <c r="J10" s="7"/>
      <c r="K10" s="7" t="str">
        <f t="shared" ca="1" si="1"/>
        <v>=I8/I9</v>
      </c>
      <c r="L10" s="7"/>
    </row>
    <row r="11" spans="1:12" x14ac:dyDescent="0.2">
      <c r="A11" s="1"/>
      <c r="B11" s="3">
        <v>43325</v>
      </c>
      <c r="C11" s="4">
        <v>1882.219971</v>
      </c>
      <c r="D11" s="4">
        <v>2850.1298830000001</v>
      </c>
      <c r="E11" s="2">
        <f t="shared" si="0"/>
        <v>-2.163005828347915E-3</v>
      </c>
      <c r="F11" s="2">
        <f t="shared" si="0"/>
        <v>5.9471191790199324E-3</v>
      </c>
      <c r="G11" s="7"/>
      <c r="J11" s="7"/>
      <c r="K11" s="7"/>
      <c r="L11" s="7"/>
    </row>
    <row r="12" spans="1:12" x14ac:dyDescent="0.2">
      <c r="A12" s="1"/>
      <c r="B12" s="3">
        <v>43332</v>
      </c>
      <c r="C12" s="4">
        <v>1905.3900149999999</v>
      </c>
      <c r="D12" s="4">
        <v>2874.6899410000001</v>
      </c>
      <c r="E12" s="2">
        <f t="shared" si="0"/>
        <v>1.2309955455254259E-2</v>
      </c>
      <c r="F12" s="2">
        <f t="shared" si="0"/>
        <v>8.6171715003207187E-3</v>
      </c>
      <c r="G12" s="7"/>
      <c r="H12" s="7" t="s">
        <v>15</v>
      </c>
      <c r="I12" s="9"/>
      <c r="J12" s="10"/>
      <c r="K12" s="7"/>
      <c r="L12" s="7"/>
    </row>
    <row r="13" spans="1:12" x14ac:dyDescent="0.2">
      <c r="A13" s="1"/>
      <c r="B13" s="3">
        <v>43339</v>
      </c>
      <c r="C13" s="4">
        <v>2012.709961</v>
      </c>
      <c r="D13" s="4">
        <v>2901.5200199999999</v>
      </c>
      <c r="E13" s="2">
        <f t="shared" si="0"/>
        <v>5.6324398236127039E-2</v>
      </c>
      <c r="F13" s="2">
        <f t="shared" si="0"/>
        <v>9.3332079461295337E-3</v>
      </c>
      <c r="G13" s="7"/>
      <c r="H13" s="9"/>
      <c r="I13" s="9"/>
      <c r="J13" s="9"/>
      <c r="K13" s="7"/>
      <c r="L13" s="7"/>
    </row>
    <row r="14" spans="1:12" x14ac:dyDescent="0.2">
      <c r="A14" s="1"/>
      <c r="B14" s="3">
        <v>43346</v>
      </c>
      <c r="C14" s="4">
        <v>1952.0699460000001</v>
      </c>
      <c r="D14" s="4">
        <v>2871.679932</v>
      </c>
      <c r="E14" s="2">
        <f t="shared" si="0"/>
        <v>-3.012854120812887E-2</v>
      </c>
      <c r="F14" s="2">
        <f t="shared" si="0"/>
        <v>-1.0284295057181762E-2</v>
      </c>
      <c r="G14" s="7"/>
      <c r="H14" s="9" t="s">
        <v>12</v>
      </c>
      <c r="I14" s="15">
        <f>SLOPE(E6:E109,F6:F109)</f>
        <v>0.67488180150583821</v>
      </c>
      <c r="J14" s="9"/>
      <c r="K14" s="7" t="str">
        <f ca="1">_xlfn.FORMULATEXT(I14)</f>
        <v>=SLOPE(E6:E109,F6:F109)</v>
      </c>
      <c r="L14" s="7"/>
    </row>
    <row r="15" spans="1:12" x14ac:dyDescent="0.2">
      <c r="A15" s="1"/>
      <c r="B15" s="3">
        <v>43353</v>
      </c>
      <c r="C15" s="4">
        <v>1970.1899410000001</v>
      </c>
      <c r="D15" s="4">
        <v>2904.9799800000001</v>
      </c>
      <c r="E15" s="2">
        <f t="shared" si="0"/>
        <v>9.2824517057546133E-3</v>
      </c>
      <c r="F15" s="2">
        <f t="shared" si="0"/>
        <v>1.1596016543810308E-2</v>
      </c>
      <c r="G15" s="7"/>
      <c r="K15" s="7"/>
      <c r="L15" s="7"/>
    </row>
    <row r="16" spans="1:12" x14ac:dyDescent="0.2">
      <c r="A16" s="1"/>
      <c r="B16" s="3">
        <v>43360</v>
      </c>
      <c r="C16" s="4">
        <v>1915.01001</v>
      </c>
      <c r="D16" s="4">
        <v>2929.669922</v>
      </c>
      <c r="E16" s="2">
        <f t="shared" si="0"/>
        <v>-2.8007416874736811E-2</v>
      </c>
      <c r="F16" s="2">
        <f t="shared" si="0"/>
        <v>8.4991780218740005E-3</v>
      </c>
      <c r="G16" s="7"/>
      <c r="J16" s="9"/>
      <c r="K16" s="7"/>
      <c r="L16" s="7"/>
    </row>
    <row r="17" spans="1:12" x14ac:dyDescent="0.2">
      <c r="A17" s="1"/>
      <c r="B17" s="3">
        <v>43367</v>
      </c>
      <c r="C17" s="4">
        <v>2003</v>
      </c>
      <c r="D17" s="4">
        <v>2913.9799800000001</v>
      </c>
      <c r="E17" s="2">
        <f t="shared" si="0"/>
        <v>4.5947535282074077E-2</v>
      </c>
      <c r="F17" s="2">
        <f t="shared" si="0"/>
        <v>-5.3555323356321684E-3</v>
      </c>
      <c r="G17" s="7"/>
      <c r="J17" s="9"/>
      <c r="K17" s="7"/>
      <c r="L17" s="7"/>
    </row>
    <row r="18" spans="1:12" x14ac:dyDescent="0.2">
      <c r="A18" s="1"/>
      <c r="B18" s="3">
        <v>43374</v>
      </c>
      <c r="C18" s="4">
        <v>1889.650024</v>
      </c>
      <c r="D18" s="4">
        <v>2885.570068</v>
      </c>
      <c r="E18" s="2">
        <f t="shared" si="0"/>
        <v>-5.6590102845731391E-2</v>
      </c>
      <c r="F18" s="2">
        <f t="shared" si="0"/>
        <v>-9.7495220265720831E-3</v>
      </c>
      <c r="G18" s="7"/>
      <c r="J18" s="9"/>
      <c r="K18" s="7"/>
      <c r="L18" s="7"/>
    </row>
    <row r="19" spans="1:12" x14ac:dyDescent="0.2">
      <c r="A19" s="1"/>
      <c r="B19" s="3">
        <v>43381</v>
      </c>
      <c r="C19" s="4">
        <v>1788.6099850000001</v>
      </c>
      <c r="D19" s="4">
        <v>2767.1298830000001</v>
      </c>
      <c r="E19" s="2">
        <f t="shared" si="0"/>
        <v>-5.3470239312419884E-2</v>
      </c>
      <c r="F19" s="2">
        <f t="shared" si="0"/>
        <v>-4.1045679782120585E-2</v>
      </c>
      <c r="G19" s="7"/>
      <c r="H19" s="11"/>
      <c r="I19" s="13"/>
      <c r="J19" s="11"/>
      <c r="K19" s="7"/>
      <c r="L19" s="7"/>
    </row>
    <row r="20" spans="1:12" x14ac:dyDescent="0.2">
      <c r="A20" s="1"/>
      <c r="B20" s="3">
        <v>43388</v>
      </c>
      <c r="C20" s="4">
        <v>1764.030029</v>
      </c>
      <c r="D20" s="4">
        <v>2767.780029</v>
      </c>
      <c r="E20" s="2">
        <f t="shared" si="0"/>
        <v>-1.3742490652594695E-2</v>
      </c>
      <c r="F20" s="2">
        <f t="shared" si="0"/>
        <v>2.3495319247360017E-4</v>
      </c>
      <c r="G20" s="7"/>
      <c r="H20" s="7"/>
      <c r="I20" s="7"/>
      <c r="J20" s="7"/>
      <c r="K20" s="7"/>
      <c r="L20" s="7"/>
    </row>
    <row r="21" spans="1:12" x14ac:dyDescent="0.2">
      <c r="A21" s="1"/>
      <c r="B21" s="3">
        <v>43395</v>
      </c>
      <c r="C21" s="4">
        <v>1642.8100589999999</v>
      </c>
      <c r="D21" s="4">
        <v>2658.6899410000001</v>
      </c>
      <c r="E21" s="2">
        <f t="shared" si="0"/>
        <v>-6.8717634057917781E-2</v>
      </c>
      <c r="F21" s="2">
        <f t="shared" si="0"/>
        <v>-3.941429118534908E-2</v>
      </c>
      <c r="G21" s="7"/>
      <c r="I21" s="7"/>
      <c r="J21" s="7"/>
      <c r="K21" s="7"/>
      <c r="L21" s="7"/>
    </row>
    <row r="22" spans="1:12" x14ac:dyDescent="0.2">
      <c r="A22" s="1"/>
      <c r="B22" s="3">
        <v>43402</v>
      </c>
      <c r="C22" s="4">
        <v>1665.530029</v>
      </c>
      <c r="D22" s="4">
        <v>2723.0600589999999</v>
      </c>
      <c r="E22" s="2">
        <f t="shared" si="0"/>
        <v>1.3829943319089516E-2</v>
      </c>
      <c r="F22" s="2">
        <f t="shared" si="0"/>
        <v>2.4211216587289829E-2</v>
      </c>
      <c r="G22" s="7"/>
      <c r="I22" s="7"/>
      <c r="J22" s="7"/>
      <c r="K22" s="7"/>
      <c r="L22" s="7"/>
    </row>
    <row r="23" spans="1:12" x14ac:dyDescent="0.2">
      <c r="A23" s="1"/>
      <c r="B23" s="3">
        <v>43409</v>
      </c>
      <c r="C23" s="4">
        <v>1712.4300539999999</v>
      </c>
      <c r="D23" s="4">
        <v>2781.01001</v>
      </c>
      <c r="E23" s="2">
        <f t="shared" si="0"/>
        <v>2.8159219097453999E-2</v>
      </c>
      <c r="F23" s="2">
        <f t="shared" si="0"/>
        <v>2.1281187246850974E-2</v>
      </c>
      <c r="G23" s="7"/>
      <c r="H23" s="7"/>
      <c r="I23" s="7"/>
      <c r="J23" s="7"/>
      <c r="K23" s="7"/>
      <c r="L23" s="7"/>
    </row>
    <row r="24" spans="1:12" x14ac:dyDescent="0.2">
      <c r="A24" s="1"/>
      <c r="B24" s="3">
        <v>43416</v>
      </c>
      <c r="C24" s="4">
        <v>1593.410034</v>
      </c>
      <c r="D24" s="4">
        <v>2736.2700199999999</v>
      </c>
      <c r="E24" s="2">
        <f t="shared" si="0"/>
        <v>-6.9503580436459642E-2</v>
      </c>
      <c r="F24" s="2">
        <f t="shared" si="0"/>
        <v>-1.6087676721451297E-2</v>
      </c>
      <c r="G24" s="7"/>
      <c r="H24" s="7"/>
      <c r="I24" s="7"/>
      <c r="J24" s="7"/>
      <c r="K24" s="7"/>
      <c r="L24" s="7"/>
    </row>
    <row r="25" spans="1:12" ht="12" x14ac:dyDescent="0.25">
      <c r="A25" s="1"/>
      <c r="B25" s="3">
        <v>43423</v>
      </c>
      <c r="C25" s="4">
        <v>1502.0600589999999</v>
      </c>
      <c r="D25" s="4">
        <v>2632.5600589999999</v>
      </c>
      <c r="E25" s="2">
        <f t="shared" si="0"/>
        <v>-5.7329860519756262E-2</v>
      </c>
      <c r="F25" s="2">
        <f t="shared" si="0"/>
        <v>-3.7901946899231834E-2</v>
      </c>
      <c r="G25" s="7"/>
      <c r="H25" s="8"/>
      <c r="I25" s="9"/>
      <c r="J25" s="9"/>
      <c r="K25" s="7"/>
      <c r="L25" s="7"/>
    </row>
    <row r="26" spans="1:12" x14ac:dyDescent="0.2">
      <c r="A26" s="1"/>
      <c r="B26" s="3">
        <v>43430</v>
      </c>
      <c r="C26" s="4">
        <v>1690.170044</v>
      </c>
      <c r="D26" s="4">
        <v>2760.169922</v>
      </c>
      <c r="E26" s="2">
        <f t="shared" si="0"/>
        <v>0.12523466280385268</v>
      </c>
      <c r="F26" s="2">
        <f t="shared" si="0"/>
        <v>4.8473675866857073E-2</v>
      </c>
      <c r="G26" s="7"/>
      <c r="H26" s="11"/>
      <c r="I26" s="12"/>
      <c r="J26" s="12"/>
      <c r="K26" s="7"/>
      <c r="L26" s="7"/>
    </row>
    <row r="27" spans="1:12" x14ac:dyDescent="0.2">
      <c r="A27" s="1"/>
      <c r="B27" s="3">
        <v>43437</v>
      </c>
      <c r="C27" s="4">
        <v>1629.130005</v>
      </c>
      <c r="D27" s="4">
        <v>2633.080078</v>
      </c>
      <c r="E27" s="2">
        <f t="shared" si="0"/>
        <v>-3.6114732489011016E-2</v>
      </c>
      <c r="F27" s="2">
        <f t="shared" si="0"/>
        <v>-4.6044210172362023E-2</v>
      </c>
      <c r="G27" s="7"/>
      <c r="K27" s="7"/>
      <c r="L27" s="7"/>
    </row>
    <row r="28" spans="1:12" x14ac:dyDescent="0.2">
      <c r="A28" s="1"/>
      <c r="B28" s="3">
        <v>43444</v>
      </c>
      <c r="C28" s="4">
        <v>1591.910034</v>
      </c>
      <c r="D28" s="4">
        <v>2599.9499510000001</v>
      </c>
      <c r="E28" s="2">
        <f t="shared" si="0"/>
        <v>-2.28465321280483E-2</v>
      </c>
      <c r="F28" s="2">
        <f t="shared" si="0"/>
        <v>-1.2582270959706035E-2</v>
      </c>
      <c r="G28" s="7"/>
      <c r="K28" s="7"/>
      <c r="L28" s="7"/>
    </row>
    <row r="29" spans="1:12" x14ac:dyDescent="0.2">
      <c r="A29" s="1"/>
      <c r="B29" s="3">
        <v>43451</v>
      </c>
      <c r="C29" s="4">
        <v>1377.4499510000001</v>
      </c>
      <c r="D29" s="4">
        <v>2416.6201169999999</v>
      </c>
      <c r="E29" s="2">
        <f t="shared" si="0"/>
        <v>-0.13471872054297257</v>
      </c>
      <c r="F29" s="2">
        <f t="shared" si="0"/>
        <v>-7.0512831960279576E-2</v>
      </c>
      <c r="G29" s="7"/>
      <c r="H29" s="11"/>
      <c r="I29" s="11"/>
      <c r="J29" s="11"/>
      <c r="K29" s="7"/>
      <c r="L29" s="7"/>
    </row>
    <row r="30" spans="1:12" x14ac:dyDescent="0.2">
      <c r="A30" s="1"/>
      <c r="B30" s="3">
        <v>43458</v>
      </c>
      <c r="C30" s="4">
        <v>1478.0200199999999</v>
      </c>
      <c r="D30" s="4">
        <v>2485.73999</v>
      </c>
      <c r="E30" s="2">
        <f t="shared" si="0"/>
        <v>7.3011777253313703E-2</v>
      </c>
      <c r="F30" s="2">
        <f t="shared" si="0"/>
        <v>2.8601877686016176E-2</v>
      </c>
      <c r="G30" s="7"/>
      <c r="H30" s="11"/>
      <c r="I30" s="11"/>
      <c r="J30" s="11"/>
      <c r="K30" s="7"/>
      <c r="L30" s="7"/>
    </row>
    <row r="31" spans="1:12" x14ac:dyDescent="0.2">
      <c r="A31" s="1"/>
      <c r="B31" s="3">
        <v>43465</v>
      </c>
      <c r="C31" s="4">
        <v>1575.3900149999999</v>
      </c>
      <c r="D31" s="4">
        <v>2531.9399410000001</v>
      </c>
      <c r="E31" s="2">
        <f t="shared" si="0"/>
        <v>6.5878671251015958E-2</v>
      </c>
      <c r="F31" s="2">
        <f t="shared" si="0"/>
        <v>1.8585994989765625E-2</v>
      </c>
      <c r="G31" s="7"/>
      <c r="H31" s="7"/>
      <c r="I31" s="7"/>
      <c r="J31" s="7"/>
      <c r="K31" s="7"/>
      <c r="L31" s="7"/>
    </row>
    <row r="32" spans="1:12" x14ac:dyDescent="0.2">
      <c r="A32" s="1"/>
      <c r="B32" s="3">
        <v>43472</v>
      </c>
      <c r="C32" s="4">
        <v>1640.5600589999999</v>
      </c>
      <c r="D32" s="4">
        <v>2596.26001</v>
      </c>
      <c r="E32" s="2">
        <f t="shared" si="0"/>
        <v>4.1367561924022959E-2</v>
      </c>
      <c r="F32" s="2">
        <f t="shared" si="0"/>
        <v>2.5403473423068795E-2</v>
      </c>
      <c r="G32" s="7"/>
      <c r="H32" s="7"/>
      <c r="I32" s="7"/>
      <c r="J32" s="7"/>
      <c r="K32" s="7"/>
      <c r="L32" s="7"/>
    </row>
    <row r="33" spans="1:12" x14ac:dyDescent="0.2">
      <c r="A33" s="1"/>
      <c r="B33" s="3">
        <v>43479</v>
      </c>
      <c r="C33" s="4">
        <v>1696.1999510000001</v>
      </c>
      <c r="D33" s="4">
        <v>2670.709961</v>
      </c>
      <c r="E33" s="2">
        <f t="shared" si="0"/>
        <v>3.3915181400865829E-2</v>
      </c>
      <c r="F33" s="2">
        <f t="shared" si="0"/>
        <v>2.8675845529046243E-2</v>
      </c>
      <c r="G33" s="7"/>
      <c r="H33" s="7"/>
      <c r="I33" s="7"/>
      <c r="J33" s="7"/>
      <c r="K33" s="7"/>
      <c r="L33" s="7"/>
    </row>
    <row r="34" spans="1:12" x14ac:dyDescent="0.2">
      <c r="A34" s="1"/>
      <c r="B34" s="3">
        <v>43486</v>
      </c>
      <c r="C34" s="4">
        <v>1670.5699460000001</v>
      </c>
      <c r="D34" s="4">
        <v>2664.76001</v>
      </c>
      <c r="E34" s="2">
        <f t="shared" si="0"/>
        <v>-1.5110249817475664E-2</v>
      </c>
      <c r="F34" s="2">
        <f t="shared" si="0"/>
        <v>-2.227853674448498E-3</v>
      </c>
      <c r="G34" s="7"/>
      <c r="H34" s="7"/>
      <c r="I34" s="7"/>
      <c r="J34" s="7"/>
      <c r="K34" s="7"/>
      <c r="L34" s="7"/>
    </row>
    <row r="35" spans="1:12" x14ac:dyDescent="0.2">
      <c r="A35" s="1"/>
      <c r="B35" s="3">
        <v>43493</v>
      </c>
      <c r="C35" s="4">
        <v>1626.2299800000001</v>
      </c>
      <c r="D35" s="4">
        <v>2706.530029</v>
      </c>
      <c r="E35" s="2">
        <f t="shared" si="0"/>
        <v>-2.6541819518642294E-2</v>
      </c>
      <c r="F35" s="2">
        <f t="shared" si="0"/>
        <v>1.5674964665955058E-2</v>
      </c>
      <c r="G35" s="7"/>
      <c r="H35" s="7"/>
      <c r="I35" s="7"/>
      <c r="J35" s="7"/>
      <c r="K35" s="7"/>
      <c r="L35" s="7"/>
    </row>
    <row r="36" spans="1:12" x14ac:dyDescent="0.2">
      <c r="A36" s="1"/>
      <c r="B36" s="3">
        <v>43500</v>
      </c>
      <c r="C36" s="4">
        <v>1588.219971</v>
      </c>
      <c r="D36" s="4">
        <v>2707.8798830000001</v>
      </c>
      <c r="E36" s="2">
        <f t="shared" si="0"/>
        <v>-2.3373083430672015E-2</v>
      </c>
      <c r="F36" s="2">
        <f t="shared" si="0"/>
        <v>4.9873970934613651E-4</v>
      </c>
      <c r="G36" s="7"/>
      <c r="H36" s="7"/>
      <c r="I36" s="7"/>
      <c r="J36" s="7"/>
      <c r="K36" s="7"/>
      <c r="L36" s="7"/>
    </row>
    <row r="37" spans="1:12" x14ac:dyDescent="0.2">
      <c r="A37" s="1"/>
      <c r="B37" s="3">
        <v>43507</v>
      </c>
      <c r="C37" s="4">
        <v>1607.9499510000001</v>
      </c>
      <c r="D37" s="4">
        <v>2775.6000979999999</v>
      </c>
      <c r="E37" s="2">
        <f t="shared" si="0"/>
        <v>1.2422699852827923E-2</v>
      </c>
      <c r="F37" s="2">
        <f t="shared" si="0"/>
        <v>2.500857420786852E-2</v>
      </c>
      <c r="G37" s="7"/>
      <c r="H37" s="7"/>
      <c r="I37" s="7"/>
      <c r="J37" s="7"/>
      <c r="K37" s="7"/>
      <c r="L37" s="7"/>
    </row>
    <row r="38" spans="1:12" x14ac:dyDescent="0.2">
      <c r="A38" s="1"/>
      <c r="B38" s="3">
        <v>43514</v>
      </c>
      <c r="C38" s="4">
        <v>1631.5600589999999</v>
      </c>
      <c r="D38" s="4">
        <v>2792.669922</v>
      </c>
      <c r="E38" s="2">
        <f t="shared" si="0"/>
        <v>1.4683360004654681E-2</v>
      </c>
      <c r="F38" s="2">
        <f t="shared" si="0"/>
        <v>6.149957990093771E-3</v>
      </c>
    </row>
    <row r="39" spans="1:12" x14ac:dyDescent="0.2">
      <c r="A39" s="1"/>
      <c r="B39" s="3">
        <v>43521</v>
      </c>
      <c r="C39" s="4">
        <v>1671.7299800000001</v>
      </c>
      <c r="D39" s="4">
        <v>2803.6899410000001</v>
      </c>
      <c r="E39" s="2">
        <f t="shared" si="0"/>
        <v>2.4620559187150438E-2</v>
      </c>
      <c r="F39" s="2">
        <f t="shared" si="0"/>
        <v>3.9460513801459016E-3</v>
      </c>
    </row>
    <row r="40" spans="1:12" x14ac:dyDescent="0.2">
      <c r="A40" s="1"/>
      <c r="B40" s="3">
        <v>43528</v>
      </c>
      <c r="C40" s="4">
        <v>1620.8000489999999</v>
      </c>
      <c r="D40" s="4">
        <v>2743.070068</v>
      </c>
      <c r="E40" s="2">
        <f t="shared" si="0"/>
        <v>-3.046540506499747E-2</v>
      </c>
      <c r="F40" s="2">
        <f t="shared" si="0"/>
        <v>-2.1621461101500629E-2</v>
      </c>
    </row>
    <row r="41" spans="1:12" x14ac:dyDescent="0.2">
      <c r="A41" s="1"/>
      <c r="B41" s="3">
        <v>43535</v>
      </c>
      <c r="C41" s="4">
        <v>1712.3599850000001</v>
      </c>
      <c r="D41" s="4">
        <v>2822.4799800000001</v>
      </c>
      <c r="E41" s="2">
        <f t="shared" si="0"/>
        <v>5.6490580720608127E-2</v>
      </c>
      <c r="F41" s="2">
        <f t="shared" si="0"/>
        <v>2.8949283113974059E-2</v>
      </c>
    </row>
    <row r="42" spans="1:12" x14ac:dyDescent="0.2">
      <c r="A42" s="1"/>
      <c r="B42" s="3">
        <v>43542</v>
      </c>
      <c r="C42" s="4">
        <v>1764.7700199999999</v>
      </c>
      <c r="D42" s="4">
        <v>2800.709961</v>
      </c>
      <c r="E42" s="2">
        <f t="shared" si="0"/>
        <v>3.060690243821592E-2</v>
      </c>
      <c r="F42" s="2">
        <f t="shared" si="0"/>
        <v>-7.7130818125413407E-3</v>
      </c>
    </row>
    <row r="43" spans="1:12" x14ac:dyDescent="0.2">
      <c r="A43" s="1"/>
      <c r="B43" s="3">
        <v>43549</v>
      </c>
      <c r="C43" s="4">
        <v>1780.75</v>
      </c>
      <c r="D43" s="4">
        <v>2834.3999020000001</v>
      </c>
      <c r="E43" s="2">
        <f t="shared" si="0"/>
        <v>9.0549928993014454E-3</v>
      </c>
      <c r="F43" s="2">
        <f t="shared" si="0"/>
        <v>1.2029071724360569E-2</v>
      </c>
    </row>
    <row r="44" spans="1:12" x14ac:dyDescent="0.2">
      <c r="A44" s="1"/>
      <c r="B44" s="3">
        <v>43556</v>
      </c>
      <c r="C44" s="4">
        <v>1837.280029</v>
      </c>
      <c r="D44" s="4">
        <v>2892.73999</v>
      </c>
      <c r="E44" s="2">
        <f t="shared" si="0"/>
        <v>3.1745067527727086E-2</v>
      </c>
      <c r="F44" s="2">
        <f t="shared" si="0"/>
        <v>2.0582871160429471E-2</v>
      </c>
    </row>
    <row r="45" spans="1:12" x14ac:dyDescent="0.2">
      <c r="A45" s="1"/>
      <c r="B45" s="3">
        <v>43563</v>
      </c>
      <c r="C45" s="4">
        <v>1843.0600589999999</v>
      </c>
      <c r="D45" s="4">
        <v>2907.4099120000001</v>
      </c>
      <c r="E45" s="2">
        <f t="shared" si="0"/>
        <v>3.1459711686660351E-3</v>
      </c>
      <c r="F45" s="2">
        <f t="shared" si="0"/>
        <v>5.0712895215999148E-3</v>
      </c>
    </row>
    <row r="46" spans="1:12" x14ac:dyDescent="0.2">
      <c r="A46" s="1"/>
      <c r="B46" s="3">
        <v>43570</v>
      </c>
      <c r="C46" s="4">
        <v>1861.6899410000001</v>
      </c>
      <c r="D46" s="4">
        <v>2905.030029</v>
      </c>
      <c r="E46" s="2">
        <f t="shared" si="0"/>
        <v>1.0108125293599116E-2</v>
      </c>
      <c r="F46" s="2">
        <f t="shared" si="0"/>
        <v>-8.1855777892803148E-4</v>
      </c>
    </row>
    <row r="47" spans="1:12" x14ac:dyDescent="0.2">
      <c r="A47" s="1"/>
      <c r="B47" s="3">
        <v>43577</v>
      </c>
      <c r="C47" s="4">
        <v>1950.630005</v>
      </c>
      <c r="D47" s="4">
        <v>2939.8798830000001</v>
      </c>
      <c r="E47" s="2">
        <f t="shared" si="0"/>
        <v>4.7773832817846161E-2</v>
      </c>
      <c r="F47" s="2">
        <f t="shared" si="0"/>
        <v>1.1996383394355629E-2</v>
      </c>
    </row>
    <row r="48" spans="1:12" x14ac:dyDescent="0.2">
      <c r="A48" s="1"/>
      <c r="B48" s="3">
        <v>43584</v>
      </c>
      <c r="C48" s="4">
        <v>1962.459961</v>
      </c>
      <c r="D48" s="4">
        <v>2945.639893</v>
      </c>
      <c r="E48" s="2">
        <f t="shared" si="0"/>
        <v>6.0646847273325101E-3</v>
      </c>
      <c r="F48" s="2">
        <f t="shared" si="0"/>
        <v>1.9592671228874032E-3</v>
      </c>
    </row>
    <row r="49" spans="1:6" x14ac:dyDescent="0.2">
      <c r="A49" s="1"/>
      <c r="B49" s="3">
        <v>43591</v>
      </c>
      <c r="C49" s="4">
        <v>1889.9799800000001</v>
      </c>
      <c r="D49" s="4">
        <v>2881.3999020000001</v>
      </c>
      <c r="E49" s="2">
        <f t="shared" si="0"/>
        <v>-3.6933227908031677E-2</v>
      </c>
      <c r="F49" s="2">
        <f t="shared" si="0"/>
        <v>-2.1808501152044902E-2</v>
      </c>
    </row>
    <row r="50" spans="1:6" x14ac:dyDescent="0.2">
      <c r="A50" s="1"/>
      <c r="B50" s="3">
        <v>43598</v>
      </c>
      <c r="C50" s="4">
        <v>1869</v>
      </c>
      <c r="D50" s="4">
        <v>2859.530029</v>
      </c>
      <c r="E50" s="2">
        <f t="shared" si="0"/>
        <v>-1.1100636103034313E-2</v>
      </c>
      <c r="F50" s="2">
        <f t="shared" si="0"/>
        <v>-7.5900165696611791E-3</v>
      </c>
    </row>
    <row r="51" spans="1:6" x14ac:dyDescent="0.2">
      <c r="A51" s="1"/>
      <c r="B51" s="3">
        <v>43605</v>
      </c>
      <c r="C51" s="4">
        <v>1823.280029</v>
      </c>
      <c r="D51" s="4">
        <v>2826.0600589999999</v>
      </c>
      <c r="E51" s="2">
        <f t="shared" si="0"/>
        <v>-2.4462263777421073E-2</v>
      </c>
      <c r="F51" s="2">
        <f t="shared" si="0"/>
        <v>-1.1704710095912094E-2</v>
      </c>
    </row>
    <row r="52" spans="1:6" x14ac:dyDescent="0.2">
      <c r="A52" s="1"/>
      <c r="B52" s="3">
        <v>43612</v>
      </c>
      <c r="C52" s="4">
        <v>1775.0699460000001</v>
      </c>
      <c r="D52" s="4">
        <v>2752.0600589999999</v>
      </c>
      <c r="E52" s="2">
        <f t="shared" si="0"/>
        <v>-2.6441403532753739E-2</v>
      </c>
      <c r="F52" s="2">
        <f t="shared" si="0"/>
        <v>-2.6184864601279872E-2</v>
      </c>
    </row>
    <row r="53" spans="1:6" x14ac:dyDescent="0.2">
      <c r="A53" s="1"/>
      <c r="B53" s="3">
        <v>43619</v>
      </c>
      <c r="C53" s="4">
        <v>1804.030029</v>
      </c>
      <c r="D53" s="4">
        <v>2873.3400879999999</v>
      </c>
      <c r="E53" s="2">
        <f t="shared" si="0"/>
        <v>1.6314896810269097E-2</v>
      </c>
      <c r="F53" s="2">
        <f t="shared" si="0"/>
        <v>4.4068816232182388E-2</v>
      </c>
    </row>
    <row r="54" spans="1:6" x14ac:dyDescent="0.2">
      <c r="A54" s="1"/>
      <c r="B54" s="3">
        <v>43626</v>
      </c>
      <c r="C54" s="4">
        <v>1869.670044</v>
      </c>
      <c r="D54" s="4">
        <v>2886.9799800000001</v>
      </c>
      <c r="E54" s="2">
        <f t="shared" si="0"/>
        <v>3.6385211967000994E-2</v>
      </c>
      <c r="F54" s="2">
        <f t="shared" si="0"/>
        <v>4.7470510215497138E-3</v>
      </c>
    </row>
    <row r="55" spans="1:6" x14ac:dyDescent="0.2">
      <c r="A55" s="1"/>
      <c r="B55" s="3">
        <v>43633</v>
      </c>
      <c r="C55" s="4">
        <v>1911.3000489999999</v>
      </c>
      <c r="D55" s="4">
        <v>2950.459961</v>
      </c>
      <c r="E55" s="2">
        <f t="shared" si="0"/>
        <v>2.226596352313381E-2</v>
      </c>
      <c r="F55" s="2">
        <f t="shared" si="0"/>
        <v>2.1988368966798292E-2</v>
      </c>
    </row>
    <row r="56" spans="1:6" x14ac:dyDescent="0.2">
      <c r="A56" s="1"/>
      <c r="B56" s="3">
        <v>43640</v>
      </c>
      <c r="C56" s="4">
        <v>1893.630005</v>
      </c>
      <c r="D56" s="4">
        <v>2941.76001</v>
      </c>
      <c r="E56" s="2">
        <f t="shared" si="0"/>
        <v>-9.2450392648945941E-3</v>
      </c>
      <c r="F56" s="2">
        <f t="shared" si="0"/>
        <v>-2.948676177612449E-3</v>
      </c>
    </row>
    <row r="57" spans="1:6" x14ac:dyDescent="0.2">
      <c r="A57" s="1"/>
      <c r="B57" s="3">
        <v>43647</v>
      </c>
      <c r="C57" s="4">
        <v>1942.910034</v>
      </c>
      <c r="D57" s="4">
        <v>2990.4099120000001</v>
      </c>
      <c r="E57" s="2">
        <f t="shared" si="0"/>
        <v>2.602410654134096E-2</v>
      </c>
      <c r="F57" s="2">
        <f t="shared" si="0"/>
        <v>1.6537685546959391E-2</v>
      </c>
    </row>
    <row r="58" spans="1:6" x14ac:dyDescent="0.2">
      <c r="A58" s="1"/>
      <c r="B58" s="3">
        <v>43654</v>
      </c>
      <c r="C58" s="4">
        <v>2011</v>
      </c>
      <c r="D58" s="4">
        <v>3013.7700199999999</v>
      </c>
      <c r="E58" s="2">
        <f t="shared" si="0"/>
        <v>3.5045351976395217E-2</v>
      </c>
      <c r="F58" s="2">
        <f t="shared" si="0"/>
        <v>7.8116742143810331E-3</v>
      </c>
    </row>
    <row r="59" spans="1:6" x14ac:dyDescent="0.2">
      <c r="A59" s="1"/>
      <c r="B59" s="3">
        <v>43661</v>
      </c>
      <c r="C59" s="4">
        <v>1964.5200199999999</v>
      </c>
      <c r="D59" s="4">
        <v>2976.610107</v>
      </c>
      <c r="E59" s="2">
        <f t="shared" si="0"/>
        <v>-2.3112869219293918E-2</v>
      </c>
      <c r="F59" s="2">
        <f t="shared" si="0"/>
        <v>-1.2330042688526034E-2</v>
      </c>
    </row>
    <row r="60" spans="1:6" x14ac:dyDescent="0.2">
      <c r="A60" s="1"/>
      <c r="B60" s="3">
        <v>43668</v>
      </c>
      <c r="C60" s="4">
        <v>1943.0500489999999</v>
      </c>
      <c r="D60" s="4">
        <v>3025.860107</v>
      </c>
      <c r="E60" s="2">
        <f t="shared" si="0"/>
        <v>-1.0928863427922708E-2</v>
      </c>
      <c r="F60" s="2">
        <f t="shared" si="0"/>
        <v>1.6545667127911824E-2</v>
      </c>
    </row>
    <row r="61" spans="1:6" x14ac:dyDescent="0.2">
      <c r="A61" s="1"/>
      <c r="B61" s="3">
        <v>43675</v>
      </c>
      <c r="C61" s="4">
        <v>1823.23999</v>
      </c>
      <c r="D61" s="4">
        <v>2932.0500489999999</v>
      </c>
      <c r="E61" s="2">
        <f t="shared" si="0"/>
        <v>-6.1660819834085452E-2</v>
      </c>
      <c r="F61" s="2">
        <f t="shared" si="0"/>
        <v>-3.1002774312989752E-2</v>
      </c>
    </row>
    <row r="62" spans="1:6" x14ac:dyDescent="0.2">
      <c r="A62" s="1"/>
      <c r="B62" s="3">
        <v>43682</v>
      </c>
      <c r="C62" s="4">
        <v>1807.579956</v>
      </c>
      <c r="D62" s="4">
        <v>2918.6499020000001</v>
      </c>
      <c r="E62" s="2">
        <f t="shared" si="0"/>
        <v>-8.5891238048151821E-3</v>
      </c>
      <c r="F62" s="2">
        <f t="shared" si="0"/>
        <v>-4.5702313316820994E-3</v>
      </c>
    </row>
    <row r="63" spans="1:6" x14ac:dyDescent="0.2">
      <c r="A63" s="1"/>
      <c r="B63" s="3">
        <v>43689</v>
      </c>
      <c r="C63" s="4">
        <v>1792.5699460000001</v>
      </c>
      <c r="D63" s="4">
        <v>2888.679932</v>
      </c>
      <c r="E63" s="2">
        <f t="shared" si="0"/>
        <v>-8.3039258928361143E-3</v>
      </c>
      <c r="F63" s="2">
        <f t="shared" si="0"/>
        <v>-1.0268436094189724E-2</v>
      </c>
    </row>
    <row r="64" spans="1:6" x14ac:dyDescent="0.2">
      <c r="A64" s="1"/>
      <c r="B64" s="3">
        <v>43696</v>
      </c>
      <c r="C64" s="4">
        <v>1749.619995</v>
      </c>
      <c r="D64" s="4">
        <v>2847.110107</v>
      </c>
      <c r="E64" s="2">
        <f t="shared" si="0"/>
        <v>-2.395998610589227E-2</v>
      </c>
      <c r="F64" s="2">
        <f t="shared" si="0"/>
        <v>-1.4390595697190601E-2</v>
      </c>
    </row>
    <row r="65" spans="1:6" x14ac:dyDescent="0.2">
      <c r="A65" s="1"/>
      <c r="B65" s="3">
        <v>43703</v>
      </c>
      <c r="C65" s="4">
        <v>1776.290039</v>
      </c>
      <c r="D65" s="4">
        <v>2926.459961</v>
      </c>
      <c r="E65" s="2">
        <f t="shared" si="0"/>
        <v>1.5243335167760221E-2</v>
      </c>
      <c r="F65" s="2">
        <f t="shared" si="0"/>
        <v>2.7870314465502352E-2</v>
      </c>
    </row>
    <row r="66" spans="1:6" x14ac:dyDescent="0.2">
      <c r="A66" s="1"/>
      <c r="B66" s="3">
        <v>43710</v>
      </c>
      <c r="C66" s="4">
        <v>1833.51001</v>
      </c>
      <c r="D66" s="4">
        <v>2978.709961</v>
      </c>
      <c r="E66" s="2">
        <f t="shared" si="0"/>
        <v>3.2213191395372112E-2</v>
      </c>
      <c r="F66" s="2">
        <f t="shared" si="0"/>
        <v>1.785433619332542E-2</v>
      </c>
    </row>
    <row r="67" spans="1:6" x14ac:dyDescent="0.2">
      <c r="A67" s="1"/>
      <c r="B67" s="3">
        <v>43717</v>
      </c>
      <c r="C67" s="4">
        <v>1839.339966</v>
      </c>
      <c r="D67" s="4">
        <v>3007.389893</v>
      </c>
      <c r="E67" s="2">
        <f t="shared" si="0"/>
        <v>3.1796695781333849E-3</v>
      </c>
      <c r="F67" s="2">
        <f t="shared" si="0"/>
        <v>9.6283063391548532E-3</v>
      </c>
    </row>
    <row r="68" spans="1:6" x14ac:dyDescent="0.2">
      <c r="A68" s="1"/>
      <c r="B68" s="3">
        <v>43724</v>
      </c>
      <c r="C68" s="4">
        <v>1794.160034</v>
      </c>
      <c r="D68" s="4">
        <v>2992.070068</v>
      </c>
      <c r="E68" s="2">
        <f t="shared" si="0"/>
        <v>-2.456312200851727E-2</v>
      </c>
      <c r="F68" s="2">
        <f t="shared" si="0"/>
        <v>-5.0940601468597267E-3</v>
      </c>
    </row>
    <row r="69" spans="1:6" x14ac:dyDescent="0.2">
      <c r="A69" s="1"/>
      <c r="B69" s="3">
        <v>43731</v>
      </c>
      <c r="C69" s="4">
        <v>1725.4499510000001</v>
      </c>
      <c r="D69" s="4">
        <v>2961.790039</v>
      </c>
      <c r="E69" s="2">
        <f t="shared" si="0"/>
        <v>-3.8296518536762782E-2</v>
      </c>
      <c r="F69" s="2">
        <f t="shared" si="0"/>
        <v>-1.012009355123164E-2</v>
      </c>
    </row>
    <row r="70" spans="1:6" x14ac:dyDescent="0.2">
      <c r="A70" s="1"/>
      <c r="B70" s="3">
        <v>43738</v>
      </c>
      <c r="C70" s="4">
        <v>1739.650024</v>
      </c>
      <c r="D70" s="4">
        <v>2952.01001</v>
      </c>
      <c r="E70" s="2">
        <f t="shared" si="0"/>
        <v>8.2297797115298502E-3</v>
      </c>
      <c r="F70" s="2">
        <f t="shared" si="0"/>
        <v>-3.3020669497902965E-3</v>
      </c>
    </row>
    <row r="71" spans="1:6" x14ac:dyDescent="0.2">
      <c r="A71" s="1"/>
      <c r="B71" s="3">
        <v>43745</v>
      </c>
      <c r="C71" s="4">
        <v>1731.920044</v>
      </c>
      <c r="D71" s="4">
        <v>2970.2700199999999</v>
      </c>
      <c r="E71" s="2">
        <f t="shared" ref="E71:F109" si="2">(C71-C70)/C70</f>
        <v>-4.4434109696537836E-3</v>
      </c>
      <c r="F71" s="2">
        <f t="shared" si="2"/>
        <v>6.1856192689536188E-3</v>
      </c>
    </row>
    <row r="72" spans="1:6" x14ac:dyDescent="0.2">
      <c r="A72" s="1"/>
      <c r="B72" s="3">
        <v>43752</v>
      </c>
      <c r="C72" s="4">
        <v>1757.51001</v>
      </c>
      <c r="D72" s="4">
        <v>2986.1999510000001</v>
      </c>
      <c r="E72" s="2">
        <f t="shared" si="2"/>
        <v>1.477548925462982E-2</v>
      </c>
      <c r="F72" s="2">
        <f t="shared" si="2"/>
        <v>5.3631255383307288E-3</v>
      </c>
    </row>
    <row r="73" spans="1:6" x14ac:dyDescent="0.2">
      <c r="A73" s="1"/>
      <c r="B73" s="3">
        <v>43759</v>
      </c>
      <c r="C73" s="4">
        <v>1761.329956</v>
      </c>
      <c r="D73" s="4">
        <v>3022.5500489999999</v>
      </c>
      <c r="E73" s="2">
        <f t="shared" si="2"/>
        <v>2.1734988581943115E-3</v>
      </c>
      <c r="F73" s="2">
        <f t="shared" si="2"/>
        <v>1.2172693924205308E-2</v>
      </c>
    </row>
    <row r="74" spans="1:6" x14ac:dyDescent="0.2">
      <c r="A74" s="1"/>
      <c r="B74" s="3">
        <v>43766</v>
      </c>
      <c r="C74" s="4">
        <v>1791.4399410000001</v>
      </c>
      <c r="D74" s="4">
        <v>3066.9099120000001</v>
      </c>
      <c r="E74" s="2">
        <f t="shared" si="2"/>
        <v>1.7095028048225651E-2</v>
      </c>
      <c r="F74" s="2">
        <f t="shared" si="2"/>
        <v>1.4676303876151344E-2</v>
      </c>
    </row>
    <row r="75" spans="1:6" x14ac:dyDescent="0.2">
      <c r="A75" s="1"/>
      <c r="B75" s="3">
        <v>43773</v>
      </c>
      <c r="C75" s="4">
        <v>1785.880005</v>
      </c>
      <c r="D75" s="4">
        <v>3093.080078</v>
      </c>
      <c r="E75" s="2">
        <f t="shared" si="2"/>
        <v>-3.1036128383385791E-3</v>
      </c>
      <c r="F75" s="2">
        <f t="shared" si="2"/>
        <v>8.5330729466825891E-3</v>
      </c>
    </row>
    <row r="76" spans="1:6" x14ac:dyDescent="0.2">
      <c r="A76" s="1"/>
      <c r="B76" s="3">
        <v>43780</v>
      </c>
      <c r="C76" s="4">
        <v>1739.48999</v>
      </c>
      <c r="D76" s="4">
        <v>3120.459961</v>
      </c>
      <c r="E76" s="2">
        <f t="shared" si="2"/>
        <v>-2.5975997754675545E-2</v>
      </c>
      <c r="F76" s="2">
        <f t="shared" si="2"/>
        <v>8.8519800036034064E-3</v>
      </c>
    </row>
    <row r="77" spans="1:6" x14ac:dyDescent="0.2">
      <c r="A77" s="1"/>
      <c r="B77" s="3">
        <v>43787</v>
      </c>
      <c r="C77" s="4">
        <v>1745.719971</v>
      </c>
      <c r="D77" s="4">
        <v>3110.290039</v>
      </c>
      <c r="E77" s="2">
        <f t="shared" si="2"/>
        <v>3.581498620753749E-3</v>
      </c>
      <c r="F77" s="2">
        <f t="shared" si="2"/>
        <v>-3.2591099155590292E-3</v>
      </c>
    </row>
    <row r="78" spans="1:6" x14ac:dyDescent="0.2">
      <c r="A78" s="1"/>
      <c r="B78" s="3">
        <v>43794</v>
      </c>
      <c r="C78" s="4">
        <v>1800.8000489999999</v>
      </c>
      <c r="D78" s="4">
        <v>3140.9799800000001</v>
      </c>
      <c r="E78" s="2">
        <f t="shared" si="2"/>
        <v>3.1551496754916808E-2</v>
      </c>
      <c r="F78" s="2">
        <f t="shared" si="2"/>
        <v>9.8672280125577348E-3</v>
      </c>
    </row>
    <row r="79" spans="1:6" x14ac:dyDescent="0.2">
      <c r="A79" s="1"/>
      <c r="B79" s="3">
        <v>43801</v>
      </c>
      <c r="C79" s="4">
        <v>1751.599976</v>
      </c>
      <c r="D79" s="4">
        <v>3145.9099120000001</v>
      </c>
      <c r="E79" s="2">
        <f t="shared" si="2"/>
        <v>-2.7321230376088232E-2</v>
      </c>
      <c r="F79" s="2">
        <f t="shared" si="2"/>
        <v>1.569552187976699E-3</v>
      </c>
    </row>
    <row r="80" spans="1:6" x14ac:dyDescent="0.2">
      <c r="A80" s="1"/>
      <c r="B80" s="3">
        <v>43808</v>
      </c>
      <c r="C80" s="4">
        <v>1760.9399410000001</v>
      </c>
      <c r="D80" s="4">
        <v>3168.8000489999999</v>
      </c>
      <c r="E80" s="2">
        <f t="shared" si="2"/>
        <v>5.3322477323441801E-3</v>
      </c>
      <c r="F80" s="2">
        <f t="shared" si="2"/>
        <v>7.2761578177067228E-3</v>
      </c>
    </row>
    <row r="81" spans="1:6" x14ac:dyDescent="0.2">
      <c r="A81" s="1"/>
      <c r="B81" s="3">
        <v>43815</v>
      </c>
      <c r="C81" s="4">
        <v>1786.5</v>
      </c>
      <c r="D81" s="4">
        <v>3221.219971</v>
      </c>
      <c r="E81" s="2">
        <f t="shared" si="2"/>
        <v>1.4515008947712833E-2</v>
      </c>
      <c r="F81" s="2">
        <f t="shared" si="2"/>
        <v>1.6542514891888668E-2</v>
      </c>
    </row>
    <row r="82" spans="1:6" x14ac:dyDescent="0.2">
      <c r="A82" s="1"/>
      <c r="B82" s="3">
        <v>43822</v>
      </c>
      <c r="C82" s="4">
        <v>1869.8000489999999</v>
      </c>
      <c r="D82" s="4">
        <v>3240.0200199999999</v>
      </c>
      <c r="E82" s="2">
        <f t="shared" si="2"/>
        <v>4.6627511335012563E-2</v>
      </c>
      <c r="F82" s="2">
        <f t="shared" si="2"/>
        <v>5.8363133127364878E-3</v>
      </c>
    </row>
    <row r="83" spans="1:6" x14ac:dyDescent="0.2">
      <c r="A83" s="1"/>
      <c r="B83" s="3">
        <v>43829</v>
      </c>
      <c r="C83" s="4">
        <v>1874.969971</v>
      </c>
      <c r="D83" s="4">
        <v>3234.8500979999999</v>
      </c>
      <c r="E83" s="2">
        <f t="shared" si="2"/>
        <v>2.7649598162996104E-3</v>
      </c>
      <c r="F83" s="2">
        <f t="shared" si="2"/>
        <v>-1.595645078760977E-3</v>
      </c>
    </row>
    <row r="84" spans="1:6" x14ac:dyDescent="0.2">
      <c r="A84" s="1"/>
      <c r="B84" s="3">
        <v>43836</v>
      </c>
      <c r="C84" s="4">
        <v>1883.160034</v>
      </c>
      <c r="D84" s="4">
        <v>3265.3500979999999</v>
      </c>
      <c r="E84" s="2">
        <f t="shared" si="2"/>
        <v>4.3681035572169218E-3</v>
      </c>
      <c r="F84" s="2">
        <f t="shared" si="2"/>
        <v>9.4285667267417234E-3</v>
      </c>
    </row>
    <row r="85" spans="1:6" x14ac:dyDescent="0.2">
      <c r="A85" s="1"/>
      <c r="B85" s="3">
        <v>43843</v>
      </c>
      <c r="C85" s="4">
        <v>1864.719971</v>
      </c>
      <c r="D85" s="4">
        <v>3329.6201169999999</v>
      </c>
      <c r="E85" s="2">
        <f t="shared" si="2"/>
        <v>-9.7920849354643912E-3</v>
      </c>
      <c r="F85" s="2">
        <f t="shared" si="2"/>
        <v>1.968242824540159E-2</v>
      </c>
    </row>
    <row r="86" spans="1:6" x14ac:dyDescent="0.2">
      <c r="A86" s="1"/>
      <c r="B86" s="3">
        <v>43850</v>
      </c>
      <c r="C86" s="4">
        <v>1861.6400149999999</v>
      </c>
      <c r="D86" s="4">
        <v>3295.469971</v>
      </c>
      <c r="E86" s="2">
        <f t="shared" si="2"/>
        <v>-1.6516989402694815E-3</v>
      </c>
      <c r="F86" s="2">
        <f t="shared" si="2"/>
        <v>-1.0256469146627261E-2</v>
      </c>
    </row>
    <row r="87" spans="1:6" x14ac:dyDescent="0.2">
      <c r="A87" s="1"/>
      <c r="B87" s="3">
        <v>43857</v>
      </c>
      <c r="C87" s="4">
        <v>2008.719971</v>
      </c>
      <c r="D87" s="4">
        <v>3225.5200199999999</v>
      </c>
      <c r="E87" s="2">
        <f t="shared" si="2"/>
        <v>7.900558368691922E-2</v>
      </c>
      <c r="F87" s="2">
        <f t="shared" si="2"/>
        <v>-2.1226092671320553E-2</v>
      </c>
    </row>
    <row r="88" spans="1:6" x14ac:dyDescent="0.2">
      <c r="A88" s="1"/>
      <c r="B88" s="3">
        <v>43864</v>
      </c>
      <c r="C88" s="4">
        <v>2079.280029</v>
      </c>
      <c r="D88" s="4">
        <v>3327.709961</v>
      </c>
      <c r="E88" s="2">
        <f t="shared" si="2"/>
        <v>3.5126876328547253E-2</v>
      </c>
      <c r="F88" s="2">
        <f t="shared" si="2"/>
        <v>3.1681694848076029E-2</v>
      </c>
    </row>
    <row r="89" spans="1:6" x14ac:dyDescent="0.2">
      <c r="A89" s="1"/>
      <c r="B89" s="3">
        <v>43871</v>
      </c>
      <c r="C89" s="4">
        <v>2134.8701169999999</v>
      </c>
      <c r="D89" s="4">
        <v>3380.1599120000001</v>
      </c>
      <c r="E89" s="2">
        <f t="shared" si="2"/>
        <v>2.6735257985782308E-2</v>
      </c>
      <c r="F89" s="2">
        <f t="shared" si="2"/>
        <v>1.5761575261877235E-2</v>
      </c>
    </row>
    <row r="90" spans="1:6" x14ac:dyDescent="0.2">
      <c r="A90" s="1"/>
      <c r="B90" s="3">
        <v>43878</v>
      </c>
      <c r="C90" s="4">
        <v>2095.969971</v>
      </c>
      <c r="D90" s="4">
        <v>3337.75</v>
      </c>
      <c r="E90" s="2">
        <f t="shared" si="2"/>
        <v>-1.8221317395488164E-2</v>
      </c>
      <c r="F90" s="2">
        <f t="shared" si="2"/>
        <v>-1.2546717641801344E-2</v>
      </c>
    </row>
    <row r="91" spans="1:6" x14ac:dyDescent="0.2">
      <c r="A91" s="1"/>
      <c r="B91" s="3">
        <v>43885</v>
      </c>
      <c r="C91" s="4">
        <v>1883.75</v>
      </c>
      <c r="D91" s="4">
        <v>2954.219971</v>
      </c>
      <c r="E91" s="2">
        <f t="shared" si="2"/>
        <v>-0.10125143677452046</v>
      </c>
      <c r="F91" s="2">
        <f t="shared" si="2"/>
        <v>-0.1149067572466482</v>
      </c>
    </row>
    <row r="92" spans="1:6" x14ac:dyDescent="0.2">
      <c r="A92" s="1"/>
      <c r="B92" s="3">
        <v>43892</v>
      </c>
      <c r="C92" s="4">
        <v>1901.089966</v>
      </c>
      <c r="D92" s="4">
        <v>2972.3701169999999</v>
      </c>
      <c r="E92" s="2">
        <f t="shared" si="2"/>
        <v>9.2050250829462527E-3</v>
      </c>
      <c r="F92" s="2">
        <f t="shared" si="2"/>
        <v>6.1438031623136536E-3</v>
      </c>
    </row>
    <row r="93" spans="1:6" x14ac:dyDescent="0.2">
      <c r="A93" s="1"/>
      <c r="B93" s="3">
        <v>43899</v>
      </c>
      <c r="C93" s="4">
        <v>1785</v>
      </c>
      <c r="D93" s="4">
        <v>2711.0200199999999</v>
      </c>
      <c r="E93" s="2">
        <f t="shared" si="2"/>
        <v>-6.1064951199684574E-2</v>
      </c>
      <c r="F93" s="2">
        <f t="shared" si="2"/>
        <v>-8.7926498623186106E-2</v>
      </c>
    </row>
    <row r="94" spans="1:6" x14ac:dyDescent="0.2">
      <c r="A94" s="1"/>
      <c r="B94" s="3">
        <v>43906</v>
      </c>
      <c r="C94" s="4">
        <v>1846.089966</v>
      </c>
      <c r="D94" s="4">
        <v>2304.919922</v>
      </c>
      <c r="E94" s="2">
        <f t="shared" si="2"/>
        <v>3.4224070588235296E-2</v>
      </c>
      <c r="F94" s="2">
        <f t="shared" si="2"/>
        <v>-0.14979605277868804</v>
      </c>
    </row>
    <row r="95" spans="1:6" x14ac:dyDescent="0.2">
      <c r="A95" s="1"/>
      <c r="B95" s="3">
        <v>43913</v>
      </c>
      <c r="C95" s="4">
        <v>1900.099976</v>
      </c>
      <c r="D95" s="4">
        <v>2541.469971</v>
      </c>
      <c r="E95" s="2">
        <f t="shared" si="2"/>
        <v>2.9256434407162562E-2</v>
      </c>
      <c r="F95" s="2">
        <f t="shared" si="2"/>
        <v>0.10262831551854665</v>
      </c>
    </row>
    <row r="96" spans="1:6" x14ac:dyDescent="0.2">
      <c r="A96" s="1"/>
      <c r="B96" s="3">
        <v>43920</v>
      </c>
      <c r="C96" s="4">
        <v>1906.589966</v>
      </c>
      <c r="D96" s="4">
        <v>2488.6499020000001</v>
      </c>
      <c r="E96" s="2">
        <f t="shared" si="2"/>
        <v>3.4156044850137054E-3</v>
      </c>
      <c r="F96" s="2">
        <f t="shared" si="2"/>
        <v>-2.0783274877419308E-2</v>
      </c>
    </row>
    <row r="97" spans="1:6" x14ac:dyDescent="0.2">
      <c r="A97" s="1"/>
      <c r="B97" s="3">
        <v>43927</v>
      </c>
      <c r="C97" s="4">
        <v>2042.76001</v>
      </c>
      <c r="D97" s="4">
        <v>2789.820068</v>
      </c>
      <c r="E97" s="2">
        <f t="shared" si="2"/>
        <v>7.1420728330844452E-2</v>
      </c>
      <c r="F97" s="2">
        <f t="shared" si="2"/>
        <v>0.12101749055098705</v>
      </c>
    </row>
    <row r="98" spans="1:6" x14ac:dyDescent="0.2">
      <c r="A98" s="1"/>
      <c r="B98" s="3">
        <v>43934</v>
      </c>
      <c r="C98" s="4">
        <v>2375</v>
      </c>
      <c r="D98" s="4">
        <v>2874.5600589999999</v>
      </c>
      <c r="E98" s="2">
        <f t="shared" si="2"/>
        <v>0.16264269340185489</v>
      </c>
      <c r="F98" s="2">
        <f t="shared" si="2"/>
        <v>3.0374715549576409E-2</v>
      </c>
    </row>
    <row r="99" spans="1:6" x14ac:dyDescent="0.2">
      <c r="A99" s="1"/>
      <c r="B99" s="3">
        <v>43941</v>
      </c>
      <c r="C99" s="4">
        <v>2410.219971</v>
      </c>
      <c r="D99" s="4">
        <v>2836.73999</v>
      </c>
      <c r="E99" s="2">
        <f t="shared" si="2"/>
        <v>1.4829461473684205E-2</v>
      </c>
      <c r="F99" s="2">
        <f t="shared" si="2"/>
        <v>-1.3156819904175771E-2</v>
      </c>
    </row>
    <row r="100" spans="1:6" x14ac:dyDescent="0.2">
      <c r="A100" s="1"/>
      <c r="B100" s="3">
        <v>43948</v>
      </c>
      <c r="C100" s="4">
        <v>2286.040039</v>
      </c>
      <c r="D100" s="4">
        <v>2830.709961</v>
      </c>
      <c r="E100" s="2">
        <f t="shared" si="2"/>
        <v>-5.1522240083538007E-2</v>
      </c>
      <c r="F100" s="2">
        <f t="shared" si="2"/>
        <v>-2.1256897076421914E-3</v>
      </c>
    </row>
    <row r="101" spans="1:6" x14ac:dyDescent="0.2">
      <c r="A101" s="1"/>
      <c r="B101" s="3">
        <v>43955</v>
      </c>
      <c r="C101" s="4">
        <v>2379.610107</v>
      </c>
      <c r="D101" s="4">
        <v>2929.8000489999999</v>
      </c>
      <c r="E101" s="2">
        <f t="shared" si="2"/>
        <v>4.0931071373942807E-2</v>
      </c>
      <c r="F101" s="2">
        <f t="shared" si="2"/>
        <v>3.5005383584051308E-2</v>
      </c>
    </row>
    <row r="102" spans="1:6" x14ac:dyDescent="0.2">
      <c r="A102" s="1"/>
      <c r="B102" s="3">
        <v>43962</v>
      </c>
      <c r="C102" s="4">
        <v>2409.780029</v>
      </c>
      <c r="D102" s="4">
        <v>2863.6999510000001</v>
      </c>
      <c r="E102" s="2">
        <f t="shared" si="2"/>
        <v>1.267851481688132E-2</v>
      </c>
      <c r="F102" s="2">
        <f t="shared" si="2"/>
        <v>-2.2561300052732675E-2</v>
      </c>
    </row>
    <row r="103" spans="1:6" x14ac:dyDescent="0.2">
      <c r="A103" s="1"/>
      <c r="B103" s="3">
        <v>43969</v>
      </c>
      <c r="C103" s="4">
        <v>2436.8798830000001</v>
      </c>
      <c r="D103" s="4">
        <v>2955.4499510000001</v>
      </c>
      <c r="E103" s="2">
        <f t="shared" si="2"/>
        <v>1.1245779147421114E-2</v>
      </c>
      <c r="F103" s="2">
        <f t="shared" si="2"/>
        <v>3.2038971110769136E-2</v>
      </c>
    </row>
    <row r="104" spans="1:6" x14ac:dyDescent="0.2">
      <c r="A104" s="1"/>
      <c r="B104" s="3">
        <v>43976</v>
      </c>
      <c r="C104" s="4">
        <v>2442.3701169999999</v>
      </c>
      <c r="D104" s="4">
        <v>3044.3100589999999</v>
      </c>
      <c r="E104" s="2">
        <f t="shared" si="2"/>
        <v>2.2529768653352508E-3</v>
      </c>
      <c r="F104" s="2">
        <f t="shared" si="2"/>
        <v>3.0066524378101322E-2</v>
      </c>
    </row>
    <row r="105" spans="1:6" x14ac:dyDescent="0.2">
      <c r="A105" s="1"/>
      <c r="B105" s="3">
        <v>43983</v>
      </c>
      <c r="C105" s="4">
        <v>2483</v>
      </c>
      <c r="D105" s="4">
        <v>3193.929932</v>
      </c>
      <c r="E105" s="2">
        <f t="shared" si="2"/>
        <v>1.6635432409362411E-2</v>
      </c>
      <c r="F105" s="2">
        <f t="shared" si="2"/>
        <v>4.9147383183809956E-2</v>
      </c>
    </row>
    <row r="106" spans="1:6" x14ac:dyDescent="0.2">
      <c r="A106" s="1"/>
      <c r="B106" s="3">
        <v>43990</v>
      </c>
      <c r="C106" s="4">
        <v>2545.0200199999999</v>
      </c>
      <c r="D106" s="4">
        <v>3041.3100589999999</v>
      </c>
      <c r="E106" s="2">
        <f t="shared" si="2"/>
        <v>2.4977857430527561E-2</v>
      </c>
      <c r="F106" s="2">
        <f t="shared" si="2"/>
        <v>-4.7784352271131821E-2</v>
      </c>
    </row>
    <row r="107" spans="1:6" x14ac:dyDescent="0.2">
      <c r="A107" s="1"/>
      <c r="B107" s="3">
        <v>43997</v>
      </c>
      <c r="C107" s="4">
        <v>2675.01001</v>
      </c>
      <c r="D107" s="4">
        <v>3097.73999</v>
      </c>
      <c r="E107" s="2">
        <f t="shared" si="2"/>
        <v>5.1076215109694907E-2</v>
      </c>
      <c r="F107" s="2">
        <f t="shared" si="2"/>
        <v>1.8554481425861132E-2</v>
      </c>
    </row>
    <row r="108" spans="1:6" x14ac:dyDescent="0.2">
      <c r="A108" s="1"/>
      <c r="B108" s="3">
        <v>44004</v>
      </c>
      <c r="C108" s="4">
        <v>2692.8701169999999</v>
      </c>
      <c r="D108" s="4">
        <v>3009.0500489999999</v>
      </c>
      <c r="E108" s="2">
        <f t="shared" si="2"/>
        <v>6.6766505296180076E-3</v>
      </c>
      <c r="F108" s="2">
        <f t="shared" si="2"/>
        <v>-2.863053106016173E-2</v>
      </c>
    </row>
    <row r="109" spans="1:6" x14ac:dyDescent="0.2">
      <c r="A109" s="1"/>
      <c r="B109" s="3">
        <v>44011</v>
      </c>
      <c r="C109" s="4">
        <v>2758.820068</v>
      </c>
      <c r="D109" s="4">
        <v>3100.290039</v>
      </c>
      <c r="E109" s="2">
        <f t="shared" si="2"/>
        <v>2.4490579988860287E-2</v>
      </c>
      <c r="F109" s="2">
        <f t="shared" si="2"/>
        <v>3.032185856473936E-2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9CC39-6DD9-4317-AB4F-32122A3EC3FF}">
  <dimension ref="A1"/>
  <sheetViews>
    <sheetView topLeftCell="A13" workbookViewId="0">
      <selection activeCell="D34" sqref="D34"/>
    </sheetView>
  </sheetViews>
  <sheetFormatPr defaultRowHeight="13.8" x14ac:dyDescent="0.25"/>
  <cols>
    <col min="1" max="16384" width="9" style="39"/>
  </cols>
  <sheetData>
    <row r="1" s="39" customFormat="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Stock Beta</vt:lpstr>
      <vt:lpstr>Save 60%</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cp:lastModifiedBy>Dragostina  Slavova</cp:lastModifiedBy>
  <dcterms:created xsi:type="dcterms:W3CDTF">2017-08-22T21:42:52Z</dcterms:created>
  <dcterms:modified xsi:type="dcterms:W3CDTF">2023-03-31T10:54:52Z</dcterms:modified>
</cp:coreProperties>
</file>