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365dsc-my.sharepoint.com/personal/team_365dsc_onmicrosoft_com/Documents/Marketing/365 Financial Analyst/_WEBSITE/2_Content/4_Resources/Templates &amp; Models/Word + Excel files/"/>
    </mc:Choice>
  </mc:AlternateContent>
  <xr:revisionPtr revIDLastSave="14" documentId="13_ncr:1_{BB4DFBA0-067B-47E5-BDDD-39E3A28A5401}" xr6:coauthVersionLast="47" xr6:coauthVersionMax="47" xr10:uidLastSave="{211126CE-0FDD-4BB3-A41E-E52153A83E6A}"/>
  <bookViews>
    <workbookView xWindow="11520" yWindow="636" windowWidth="10236" windowHeight="11736" xr2:uid="{00000000-000D-0000-FFFF-FFFF00000000}"/>
  </bookViews>
  <sheets>
    <sheet name="Cover Page" sheetId="2" r:id="rId1"/>
    <sheet name="IS" sheetId="6" r:id="rId2"/>
    <sheet name="BS" sheetId="7" r:id="rId3"/>
    <sheet name="Inventory Turnover" sheetId="4" r:id="rId4"/>
    <sheet name="Save 60%" sheetId="8" r:id="rId5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_xlnm.Print_Area" localSheetId="0">'Cover Page'!$A$1:$P$23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4" l="1"/>
  <c r="C7" i="4"/>
  <c r="D11" i="6"/>
  <c r="D8" i="6"/>
  <c r="D15" i="6"/>
  <c r="C15" i="6"/>
  <c r="C11" i="6"/>
  <c r="C8" i="6"/>
  <c r="D29" i="7" l="1"/>
  <c r="C29" i="7"/>
  <c r="C16" i="4" l="1"/>
  <c r="D23" i="7" l="1"/>
  <c r="C23" i="7"/>
  <c r="D19" i="7"/>
  <c r="C19" i="7"/>
  <c r="D13" i="7"/>
  <c r="C13" i="7"/>
  <c r="D8" i="7"/>
  <c r="C8" i="7"/>
  <c r="D15" i="7" l="1"/>
  <c r="C25" i="7"/>
  <c r="C15" i="7"/>
  <c r="D25" i="7"/>
  <c r="E16" i="4" l="1"/>
</calcChain>
</file>

<file path=xl/sharedStrings.xml><?xml version="1.0" encoding="utf-8"?>
<sst xmlns="http://schemas.openxmlformats.org/spreadsheetml/2006/main" count="47" uniqueCount="43">
  <si>
    <t>Strictly Confidential</t>
  </si>
  <si>
    <t>This Excel model is for educational purposes only.</t>
  </si>
  <si>
    <t>Description</t>
  </si>
  <si>
    <t>All content is Copyright material of 365 Financial Analyst ®</t>
  </si>
  <si>
    <t>Input Data</t>
  </si>
  <si>
    <t>Output</t>
  </si>
  <si>
    <t>Current Year</t>
  </si>
  <si>
    <t>Previous Year</t>
  </si>
  <si>
    <t>Cost of goods sold</t>
  </si>
  <si>
    <t>Inventory</t>
  </si>
  <si>
    <t>Inventory Turnover</t>
  </si>
  <si>
    <t>Revenue</t>
  </si>
  <si>
    <t>Gross Profit</t>
  </si>
  <si>
    <t>Sales, general and administrative expenses</t>
  </si>
  <si>
    <t>Operating profit</t>
  </si>
  <si>
    <t>Interest expense</t>
  </si>
  <si>
    <t>Income tax expense</t>
  </si>
  <si>
    <t>Net income</t>
  </si>
  <si>
    <t>Income Statement</t>
  </si>
  <si>
    <t>Cash</t>
  </si>
  <si>
    <t>Trade receivables</t>
  </si>
  <si>
    <t>Current Assets</t>
  </si>
  <si>
    <t>Property, plant and equipment</t>
  </si>
  <si>
    <t>Intangible assets</t>
  </si>
  <si>
    <t>Goodwill</t>
  </si>
  <si>
    <t>Non-current Assets</t>
  </si>
  <si>
    <t>Total Assets</t>
  </si>
  <si>
    <t>Trade payables</t>
  </si>
  <si>
    <t>Income tax payable</t>
  </si>
  <si>
    <t>Current Liabilities</t>
  </si>
  <si>
    <t>Long-term debt</t>
  </si>
  <si>
    <t>Retirement benefit obligations</t>
  </si>
  <si>
    <t>Non-current Liabilities</t>
  </si>
  <si>
    <t>Total Liabilities</t>
  </si>
  <si>
    <t>Equity</t>
  </si>
  <si>
    <t>Total Equity &amp; Liabilities</t>
  </si>
  <si>
    <t xml:space="preserve">Balance Sheet </t>
  </si>
  <si>
    <t>Cost of Goods Sold (COGS)</t>
  </si>
  <si>
    <t>Average Inventory</t>
  </si>
  <si>
    <t>Inventory Turnover is an activity ratio that represents the number of times a business has sold and replaced inventory during a given period. It is calculated as cost of goods sold divided by average inventory.</t>
  </si>
  <si>
    <t xml:space="preserve">Inventory Turnover </t>
  </si>
  <si>
    <t xml:space="preserve">Learn Finance with Practical Self-Paced Video Lessons </t>
  </si>
  <si>
    <t>© 2023, 365 Financial Analyst 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</si>
</sst>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30" x14ac:knownFonts="1">
    <font>
      <sz val="11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u/>
      <sz val="9"/>
      <color theme="0"/>
      <name val="Arial"/>
      <family val="2"/>
    </font>
    <font>
      <sz val="11"/>
      <color theme="2" tint="0.59996337778862885"/>
      <name val="Arial"/>
      <family val="2"/>
    </font>
    <font>
      <sz val="11"/>
      <color theme="2" tint="0.39997558519241921"/>
      <name val="Arial"/>
      <family val="2"/>
    </font>
    <font>
      <b/>
      <sz val="20"/>
      <color theme="0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2"/>
      <color rgb="FF0073B0"/>
      <name val="Arial"/>
      <family val="2"/>
    </font>
    <font>
      <sz val="11"/>
      <color rgb="FF0073B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rgb="FF0073B0"/>
      <name val="Arial"/>
      <family val="2"/>
    </font>
    <font>
      <b/>
      <i/>
      <sz val="12"/>
      <color rgb="FF0070C0"/>
      <name val="Arial"/>
      <family val="2"/>
    </font>
    <font>
      <sz val="9"/>
      <color rgb="FF0070C0"/>
      <name val="Arial"/>
      <family val="2"/>
    </font>
    <font>
      <b/>
      <i/>
      <sz val="9"/>
      <color rgb="FF002060"/>
      <name val="Arial"/>
      <family val="2"/>
    </font>
    <font>
      <sz val="11"/>
      <color rgb="FF000000"/>
      <name val="Calibri"/>
      <family val="2"/>
    </font>
    <font>
      <b/>
      <sz val="12"/>
      <color rgb="FF0070C0"/>
      <name val="Arial"/>
      <family val="2"/>
    </font>
    <font>
      <sz val="9"/>
      <color theme="1"/>
      <name val="Arial"/>
      <family val="2"/>
    </font>
    <font>
      <sz val="9"/>
      <color rgb="FF002060"/>
      <name val="Arial"/>
      <family val="2"/>
    </font>
    <font>
      <b/>
      <sz val="9"/>
      <color theme="1"/>
      <name val="Arial"/>
      <family val="2"/>
    </font>
    <font>
      <b/>
      <sz val="20"/>
      <color rgb="FF132E5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36FFD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/>
      <bottom style="thick">
        <color rgb="FF0073B0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5">
    <xf numFmtId="0" fontId="0" fillId="0" borderId="0"/>
    <xf numFmtId="0" fontId="5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0" fontId="0" fillId="0" borderId="0" xfId="0"/>
    <xf numFmtId="49" fontId="15" fillId="2" borderId="7" xfId="4" applyNumberFormat="1" applyFont="1" applyFill="1" applyBorder="1" applyAlignment="1">
      <alignment wrapText="1"/>
    </xf>
    <xf numFmtId="49" fontId="15" fillId="2" borderId="7" xfId="4" applyNumberFormat="1" applyFont="1" applyFill="1" applyBorder="1" applyAlignment="1">
      <alignment horizontal="center" wrapText="1"/>
    </xf>
    <xf numFmtId="0" fontId="16" fillId="2" borderId="0" xfId="2" applyFont="1" applyFill="1" applyAlignment="1">
      <alignment horizontal="left" vertical="center"/>
    </xf>
    <xf numFmtId="0" fontId="18" fillId="2" borderId="0" xfId="4" applyFont="1" applyFill="1"/>
    <xf numFmtId="0" fontId="19" fillId="2" borderId="0" xfId="4" applyFont="1" applyFill="1" applyAlignment="1">
      <alignment horizontal="left" vertical="center"/>
    </xf>
    <xf numFmtId="0" fontId="19" fillId="2" borderId="0" xfId="4" applyFont="1" applyFill="1" applyAlignment="1">
      <alignment horizontal="left" vertical="center" wrapText="1"/>
    </xf>
    <xf numFmtId="0" fontId="18" fillId="2" borderId="7" xfId="4" applyFont="1" applyFill="1" applyBorder="1"/>
    <xf numFmtId="7" fontId="18" fillId="2" borderId="7" xfId="4" applyNumberFormat="1" applyFont="1" applyFill="1" applyBorder="1"/>
    <xf numFmtId="2" fontId="18" fillId="2" borderId="8" xfId="4" applyNumberFormat="1" applyFont="1" applyFill="1" applyBorder="1"/>
    <xf numFmtId="49" fontId="15" fillId="2" borderId="0" xfId="4" applyNumberFormat="1" applyFont="1" applyFill="1" applyAlignment="1">
      <alignment wrapText="1"/>
    </xf>
    <xf numFmtId="49" fontId="15" fillId="2" borderId="0" xfId="4" applyNumberFormat="1" applyFont="1" applyFill="1" applyAlignment="1">
      <alignment horizontal="center" wrapText="1"/>
    </xf>
    <xf numFmtId="7" fontId="18" fillId="2" borderId="0" xfId="4" applyNumberFormat="1" applyFont="1" applyFill="1"/>
    <xf numFmtId="164" fontId="22" fillId="0" borderId="0" xfId="7" applyNumberFormat="1" applyFont="1" applyBorder="1" applyAlignment="1">
      <alignment horizontal="center"/>
    </xf>
    <xf numFmtId="0" fontId="22" fillId="0" borderId="0" xfId="4" applyFont="1"/>
    <xf numFmtId="0" fontId="23" fillId="0" borderId="0" xfId="4" applyFont="1"/>
    <xf numFmtId="164" fontId="18" fillId="0" borderId="0" xfId="7" applyNumberFormat="1" applyFont="1" applyBorder="1" applyAlignment="1">
      <alignment horizontal="center"/>
    </xf>
    <xf numFmtId="0" fontId="18" fillId="0" borderId="0" xfId="4" applyFont="1"/>
    <xf numFmtId="0" fontId="20" fillId="3" borderId="7" xfId="11" applyFont="1" applyFill="1" applyBorder="1"/>
    <xf numFmtId="0" fontId="20" fillId="3" borderId="7" xfId="11" applyFont="1" applyFill="1" applyBorder="1" applyAlignment="1">
      <alignment horizontal="center"/>
    </xf>
    <xf numFmtId="0" fontId="20" fillId="3" borderId="0" xfId="11" applyFont="1" applyFill="1" applyAlignment="1">
      <alignment horizontal="center"/>
    </xf>
    <xf numFmtId="0" fontId="18" fillId="0" borderId="9" xfId="4" applyFont="1" applyBorder="1"/>
    <xf numFmtId="0" fontId="19" fillId="0" borderId="0" xfId="4" applyFont="1"/>
    <xf numFmtId="164" fontId="18" fillId="0" borderId="0" xfId="7" applyNumberFormat="1" applyFont="1" applyFill="1" applyAlignment="1">
      <alignment horizontal="center"/>
    </xf>
    <xf numFmtId="164" fontId="18" fillId="0" borderId="0" xfId="7" applyNumberFormat="1" applyFont="1" applyAlignment="1">
      <alignment horizontal="center"/>
    </xf>
    <xf numFmtId="0" fontId="25" fillId="0" borderId="0" xfId="4" applyFont="1"/>
    <xf numFmtId="0" fontId="21" fillId="0" borderId="0" xfId="12" applyFont="1"/>
    <xf numFmtId="164" fontId="26" fillId="0" borderId="0" xfId="13" applyNumberFormat="1" applyFont="1" applyFill="1" applyBorder="1"/>
    <xf numFmtId="0" fontId="26" fillId="0" borderId="0" xfId="12" applyFont="1"/>
    <xf numFmtId="0" fontId="27" fillId="0" borderId="0" xfId="12" applyFont="1"/>
    <xf numFmtId="0" fontId="26" fillId="0" borderId="9" xfId="12" applyFont="1" applyBorder="1"/>
    <xf numFmtId="0" fontId="28" fillId="0" borderId="0" xfId="12" applyFont="1"/>
    <xf numFmtId="0" fontId="28" fillId="0" borderId="10" xfId="12" applyFont="1" applyBorder="1"/>
    <xf numFmtId="164" fontId="26" fillId="0" borderId="0" xfId="13" applyNumberFormat="1" applyFont="1"/>
    <xf numFmtId="0" fontId="25" fillId="0" borderId="0" xfId="12" applyFont="1"/>
    <xf numFmtId="0" fontId="20" fillId="3" borderId="7" xfId="11" applyFont="1" applyFill="1" applyBorder="1" applyAlignment="1">
      <alignment horizontal="center" vertical="center"/>
    </xf>
    <xf numFmtId="0" fontId="15" fillId="2" borderId="0" xfId="4" applyFont="1" applyFill="1" applyAlignment="1">
      <alignment horizontal="center" wrapText="1"/>
    </xf>
    <xf numFmtId="5" fontId="18" fillId="0" borderId="0" xfId="7" applyNumberFormat="1" applyFont="1" applyBorder="1" applyAlignment="1">
      <alignment horizontal="center"/>
    </xf>
    <xf numFmtId="5" fontId="18" fillId="0" borderId="9" xfId="7" applyNumberFormat="1" applyFont="1" applyBorder="1" applyAlignment="1">
      <alignment horizontal="center"/>
    </xf>
    <xf numFmtId="5" fontId="19" fillId="0" borderId="0" xfId="7" applyNumberFormat="1" applyFont="1" applyBorder="1" applyAlignment="1">
      <alignment horizontal="center"/>
    </xf>
    <xf numFmtId="6" fontId="26" fillId="0" borderId="0" xfId="13" applyNumberFormat="1" applyFont="1" applyFill="1" applyBorder="1" applyAlignment="1">
      <alignment horizontal="center" vertical="center"/>
    </xf>
    <xf numFmtId="6" fontId="26" fillId="0" borderId="9" xfId="13" applyNumberFormat="1" applyFont="1" applyFill="1" applyBorder="1" applyAlignment="1">
      <alignment horizontal="center" vertical="center"/>
    </xf>
    <xf numFmtId="6" fontId="28" fillId="0" borderId="0" xfId="13" applyNumberFormat="1" applyFont="1" applyFill="1" applyBorder="1" applyAlignment="1">
      <alignment horizontal="center" vertical="center"/>
    </xf>
    <xf numFmtId="6" fontId="28" fillId="0" borderId="10" xfId="13" applyNumberFormat="1" applyFont="1" applyFill="1" applyBorder="1" applyAlignment="1">
      <alignment horizontal="center" vertical="center"/>
    </xf>
    <xf numFmtId="6" fontId="15" fillId="2" borderId="0" xfId="4" applyNumberFormat="1" applyFont="1" applyFill="1" applyAlignment="1">
      <alignment horizontal="center" wrapText="1"/>
    </xf>
    <xf numFmtId="49" fontId="20" fillId="2" borderId="0" xfId="4" applyNumberFormat="1" applyFont="1" applyFill="1" applyAlignment="1">
      <alignment horizontal="center" wrapText="1"/>
    </xf>
    <xf numFmtId="0" fontId="10" fillId="4" borderId="0" xfId="2" applyFont="1" applyFill="1"/>
    <xf numFmtId="0" fontId="11" fillId="4" borderId="0" xfId="2" applyFont="1" applyFill="1"/>
    <xf numFmtId="0" fontId="7" fillId="4" borderId="0" xfId="2" applyFont="1" applyFill="1"/>
    <xf numFmtId="0" fontId="12" fillId="4" borderId="0" xfId="2" applyFont="1" applyFill="1" applyProtection="1">
      <protection locked="0"/>
    </xf>
    <xf numFmtId="0" fontId="7" fillId="4" borderId="3" xfId="2" applyFont="1" applyFill="1" applyBorder="1" applyProtection="1">
      <protection locked="0"/>
    </xf>
    <xf numFmtId="0" fontId="7" fillId="4" borderId="3" xfId="2" applyFont="1" applyFill="1" applyBorder="1"/>
    <xf numFmtId="0" fontId="7" fillId="4" borderId="1" xfId="2" applyFont="1" applyFill="1" applyBorder="1"/>
    <xf numFmtId="0" fontId="13" fillId="4" borderId="0" xfId="2" applyFont="1" applyFill="1"/>
    <xf numFmtId="0" fontId="7" fillId="4" borderId="5" xfId="2" applyFont="1" applyFill="1" applyBorder="1"/>
    <xf numFmtId="0" fontId="8" fillId="4" borderId="0" xfId="2" applyFont="1" applyFill="1"/>
    <xf numFmtId="0" fontId="13" fillId="4" borderId="0" xfId="2" applyFont="1" applyFill="1" applyAlignment="1">
      <alignment horizontal="right"/>
    </xf>
    <xf numFmtId="0" fontId="9" fillId="4" borderId="0" xfId="3" applyFont="1" applyFill="1" applyBorder="1"/>
    <xf numFmtId="0" fontId="17" fillId="4" borderId="0" xfId="2" applyFont="1" applyFill="1"/>
    <xf numFmtId="0" fontId="29" fillId="4" borderId="0" xfId="2" applyFont="1" applyFill="1"/>
    <xf numFmtId="0" fontId="7" fillId="4" borderId="6" xfId="2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0" fontId="7" fillId="4" borderId="4" xfId="2" applyFont="1" applyFill="1" applyBorder="1" applyAlignment="1">
      <alignment horizontal="center" vertical="center" wrapText="1"/>
    </xf>
    <xf numFmtId="0" fontId="0" fillId="4" borderId="0" xfId="0" applyFill="1"/>
  </cellXfs>
  <cellStyles count="15">
    <cellStyle name="Comma 2" xfId="7" xr:uid="{4B077D12-3928-4600-A400-DAFE7C142FC5}"/>
    <cellStyle name="Comma 3" xfId="13" xr:uid="{75A8B7BD-1559-4D80-BA98-39056F8501E2}"/>
    <cellStyle name="Currency 2" xfId="5" xr:uid="{94FA024F-B916-408B-8C26-266C30588648}"/>
    <cellStyle name="Hyperlink 2 2" xfId="3" xr:uid="{5D7F0286-A486-4255-88A6-CC974082901D}"/>
    <cellStyle name="Hyperlink 3" xfId="1" xr:uid="{00000000-0005-0000-0000-000002000000}"/>
    <cellStyle name="Normal" xfId="0" builtinId="0"/>
    <cellStyle name="Normal 2" xfId="4" xr:uid="{C8B3C472-5BD2-4D8A-84EF-2D0D0EC7CCA8}"/>
    <cellStyle name="Normal 2 2" xfId="11" xr:uid="{E56A871B-DB3F-48BB-A6F8-315455780624}"/>
    <cellStyle name="Normal 2 2 2" xfId="2" xr:uid="{EB4610B0-F08F-4ACB-854F-11FB6CF4D53B}"/>
    <cellStyle name="Normal 3" xfId="8" xr:uid="{BB80F1F3-9922-4059-BF83-BD44F7EAFF68}"/>
    <cellStyle name="Normal 4" xfId="10" xr:uid="{9EB811E6-5512-4ED7-A50B-9D8116E353D7}"/>
    <cellStyle name="Normal 5" xfId="12" xr:uid="{981B933F-09D1-4707-8F26-1C8B89344D55}"/>
    <cellStyle name="Percent 2" xfId="6" xr:uid="{9E2C98EB-5F37-4587-8FEB-4069EA2B93AB}"/>
    <cellStyle name="Percent 3" xfId="9" xr:uid="{1944379E-E72C-44AB-B7CA-2698D4587175}"/>
    <cellStyle name="Percent 4" xfId="14" xr:uid="{7FD9AD31-1D22-435C-A305-4FBABA414F98}"/>
  </cellStyles>
  <dxfs count="0"/>
  <tableStyles count="0" defaultTableStyle="TableStyleMedium2" defaultPivotStyle="PivotStyleLight16"/>
  <colors>
    <mruColors>
      <color rgb="FF0073B0"/>
      <color rgb="FF0000FF"/>
      <color rgb="FF132E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365financialanalyst.com/resources-center/offer?utm_medium=website&amp;utm_source=resource&amp;utm_campaign=web-rs-template%20&amp;utm_content=template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365financialanalyst.com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s://365financialanalyst.com/resources-center/offer?utm_medium=website&amp;utm_source=resource&amp;utm_campaign=web-rs-template%20&amp;utm_content=templat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4</xdr:row>
      <xdr:rowOff>0</xdr:rowOff>
    </xdr:from>
    <xdr:to>
      <xdr:col>10</xdr:col>
      <xdr:colOff>293280</xdr:colOff>
      <xdr:row>7</xdr:row>
      <xdr:rowOff>181720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452E549-DF26-4397-A4E3-FFA52DEB4F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502229" y="957943"/>
          <a:ext cx="7826194" cy="900177"/>
        </a:xfrm>
        <a:prstGeom prst="rect">
          <a:avLst/>
        </a:prstGeom>
      </xdr:spPr>
    </xdr:pic>
    <xdr:clientData/>
  </xdr:twoCellAnchor>
  <xdr:oneCellAnchor>
    <xdr:from>
      <xdr:col>1</xdr:col>
      <xdr:colOff>670560</xdr:colOff>
      <xdr:row>23</xdr:row>
      <xdr:rowOff>10160</xdr:rowOff>
    </xdr:from>
    <xdr:ext cx="184731" cy="269369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77661CC-A05C-4B59-8589-CD9F2807A000}"/>
            </a:ext>
          </a:extLst>
        </xdr:cNvPr>
        <xdr:cNvSpPr txBox="1"/>
      </xdr:nvSpPr>
      <xdr:spPr>
        <a:xfrm>
          <a:off x="1424940" y="5664200"/>
          <a:ext cx="184731" cy="2693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20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>
    <xdr:from>
      <xdr:col>2</xdr:col>
      <xdr:colOff>43544</xdr:colOff>
      <xdr:row>25</xdr:row>
      <xdr:rowOff>0</xdr:rowOff>
    </xdr:from>
    <xdr:to>
      <xdr:col>2</xdr:col>
      <xdr:colOff>1520330</xdr:colOff>
      <xdr:row>27</xdr:row>
      <xdr:rowOff>48665</xdr:rowOff>
    </xdr:to>
    <xdr:sp macro="" textlink="">
      <xdr:nvSpPr>
        <xdr:cNvPr id="5" name="Rectangle: Rounded Corners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9854917-6F30-4D8F-BEE8-A769B99DFF0F}"/>
            </a:ext>
          </a:extLst>
        </xdr:cNvPr>
        <xdr:cNvSpPr/>
      </xdr:nvSpPr>
      <xdr:spPr>
        <a:xfrm>
          <a:off x="1545773" y="6063343"/>
          <a:ext cx="1476786" cy="527636"/>
        </a:xfrm>
        <a:prstGeom prst="roundRect">
          <a:avLst/>
        </a:prstGeom>
        <a:solidFill>
          <a:srgbClr val="EDC843"/>
        </a:solidFill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 b="0" u="none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Start</a:t>
          </a:r>
          <a:r>
            <a:rPr lang="en-US" sz="1400" b="0" u="none" baseline="0">
              <a:ln>
                <a:solidFill>
                  <a:srgbClr val="003366"/>
                </a:solidFill>
              </a:ln>
              <a:solidFill>
                <a:srgbClr val="003366"/>
              </a:solidFill>
            </a:rPr>
            <a:t> at 60% OFF</a:t>
          </a:r>
          <a:endParaRPr lang="en-US" sz="1400" b="0" u="none">
            <a:ln>
              <a:solidFill>
                <a:srgbClr val="003366"/>
              </a:solidFill>
            </a:ln>
            <a:solidFill>
              <a:srgbClr val="003366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85725</xdr:colOff>
      <xdr:row>15</xdr:row>
      <xdr:rowOff>87631</xdr:rowOff>
    </xdr:from>
    <xdr:to>
      <xdr:col>3</xdr:col>
      <xdr:colOff>672465</xdr:colOff>
      <xdr:row>15</xdr:row>
      <xdr:rowOff>87631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0069588A-2875-4C36-A076-7914A2B4E7A4}"/>
            </a:ext>
          </a:extLst>
        </xdr:cNvPr>
        <xdr:cNvCxnSpPr/>
      </xdr:nvCxnSpPr>
      <xdr:spPr>
        <a:xfrm flipH="1" flipV="1">
          <a:off x="3324225" y="2354581"/>
          <a:ext cx="58674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E53422C-68F8-4086-8BBD-2C7E517AC0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  <xdr:twoCellAnchor editAs="oneCell">
    <xdr:from>
      <xdr:col>0</xdr:col>
      <xdr:colOff>45720</xdr:colOff>
      <xdr:row>0</xdr:row>
      <xdr:rowOff>38100</xdr:rowOff>
    </xdr:from>
    <xdr:to>
      <xdr:col>19</xdr:col>
      <xdr:colOff>7620</xdr:colOff>
      <xdr:row>28</xdr:row>
      <xdr:rowOff>37151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BCE74F0-D03B-4309-921A-D9FCBF8AC4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8100"/>
          <a:ext cx="10386060" cy="4906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FI">
      <a:dk1>
        <a:sysClr val="windowText" lastClr="000000"/>
      </a:dk1>
      <a:lt1>
        <a:sysClr val="window" lastClr="FFFFFF"/>
      </a:lt1>
      <a:dk2>
        <a:srgbClr val="FA621C"/>
      </a:dk2>
      <a:lt2>
        <a:srgbClr val="132E57"/>
      </a:lt2>
      <a:accent1>
        <a:srgbClr val="E6E7E8"/>
      </a:accent1>
      <a:accent2>
        <a:srgbClr val="F57A16"/>
      </a:accent2>
      <a:accent3>
        <a:srgbClr val="1E8496"/>
      </a:accent3>
      <a:accent4>
        <a:srgbClr val="E6E7E8"/>
      </a:accent4>
      <a:accent5>
        <a:srgbClr val="ED942D"/>
      </a:accent5>
      <a:accent6>
        <a:srgbClr val="1E2A39"/>
      </a:accent6>
      <a:hlink>
        <a:srgbClr val="E6E7E8"/>
      </a:hlink>
      <a:folHlink>
        <a:srgbClr val="676767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317FA-FDA2-4B6B-AE10-7D153F2E8482}">
  <dimension ref="A1:P43"/>
  <sheetViews>
    <sheetView showGridLines="0" tabSelected="1" zoomScale="70" zoomScaleNormal="70" workbookViewId="0">
      <selection activeCell="A24" sqref="A24"/>
    </sheetView>
  </sheetViews>
  <sheetFormatPr defaultColWidth="10.25" defaultRowHeight="13.8" x14ac:dyDescent="0.25"/>
  <cols>
    <col min="1" max="2" width="12.375" style="46" customWidth="1"/>
    <col min="3" max="3" width="37.25" style="46" customWidth="1"/>
    <col min="4" max="22" width="12.375" style="46" customWidth="1"/>
    <col min="23" max="25" width="10.25" style="46"/>
    <col min="26" max="26" width="10.25" style="46" customWidth="1"/>
    <col min="27" max="16384" width="10.25" style="46"/>
  </cols>
  <sheetData>
    <row r="1" spans="1:16" ht="19.5" customHeight="1" x14ac:dyDescent="0.25"/>
    <row r="2" spans="1:16" ht="19.5" customHeight="1" x14ac:dyDescent="0.2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19.5" customHeight="1" x14ac:dyDescent="0.25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9.5" customHeight="1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9.5" customHeight="1" x14ac:dyDescent="0.2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9.5" customHeight="1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</row>
    <row r="7" spans="1:16" ht="19.5" customHeight="1" x14ac:dyDescent="0.25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16" ht="19.5" customHeight="1" x14ac:dyDescent="0.25">
      <c r="A8" s="47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</row>
    <row r="9" spans="1:16" ht="19.5" customHeight="1" x14ac:dyDescent="0.25">
      <c r="A9" s="47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16" ht="24.6" x14ac:dyDescent="0.4">
      <c r="A10" s="47"/>
      <c r="B10" s="48"/>
      <c r="C10" s="49" t="s">
        <v>40</v>
      </c>
      <c r="D10" s="48"/>
      <c r="E10" s="48"/>
      <c r="F10" s="48"/>
      <c r="G10" s="48"/>
      <c r="H10" s="48"/>
      <c r="I10" s="48"/>
      <c r="J10" s="48"/>
      <c r="K10" s="48"/>
      <c r="L10" s="48"/>
      <c r="M10" s="48"/>
      <c r="O10" s="48"/>
      <c r="P10" s="48"/>
    </row>
    <row r="11" spans="1:16" ht="19.5" customHeight="1" x14ac:dyDescent="0.25">
      <c r="A11" s="47"/>
      <c r="B11" s="48"/>
      <c r="C11" s="50"/>
      <c r="D11" s="51"/>
      <c r="E11" s="51"/>
      <c r="F11" s="51"/>
      <c r="G11" s="48"/>
      <c r="H11" s="48"/>
      <c r="I11" s="48"/>
      <c r="J11" s="48"/>
      <c r="K11" s="48"/>
      <c r="L11" s="48"/>
      <c r="M11" s="48"/>
      <c r="N11" s="48"/>
      <c r="O11" s="48"/>
      <c r="P11" s="48"/>
    </row>
    <row r="12" spans="1:16" ht="19.5" customHeight="1" x14ac:dyDescent="0.25">
      <c r="A12" s="47"/>
      <c r="B12" s="52"/>
      <c r="C12" s="53" t="s">
        <v>2</v>
      </c>
      <c r="D12" s="48"/>
      <c r="E12" s="48"/>
      <c r="F12" s="52"/>
      <c r="G12" s="48"/>
      <c r="H12" s="48"/>
      <c r="I12" s="48"/>
      <c r="J12" s="48"/>
      <c r="K12" s="48"/>
      <c r="L12" s="48"/>
      <c r="M12" s="48"/>
      <c r="N12" s="48"/>
      <c r="O12" s="48"/>
      <c r="P12" s="48"/>
    </row>
    <row r="13" spans="1:16" ht="19.5" customHeight="1" x14ac:dyDescent="0.25">
      <c r="A13" s="47"/>
      <c r="B13" s="52"/>
      <c r="C13" s="60" t="s">
        <v>39</v>
      </c>
      <c r="D13" s="61"/>
      <c r="E13" s="61"/>
      <c r="F13" s="62"/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16" ht="19.5" customHeight="1" x14ac:dyDescent="0.25">
      <c r="A14" s="47"/>
      <c r="B14" s="52"/>
      <c r="C14" s="60"/>
      <c r="D14" s="61"/>
      <c r="E14" s="61"/>
      <c r="F14" s="62"/>
      <c r="G14" s="48"/>
      <c r="H14" s="48"/>
      <c r="I14" s="48"/>
      <c r="J14" s="48"/>
      <c r="K14" s="48"/>
      <c r="L14" s="48"/>
      <c r="M14" s="48"/>
      <c r="N14" s="48"/>
      <c r="O14" s="48"/>
      <c r="P14" s="48"/>
    </row>
    <row r="15" spans="1:16" ht="19.5" customHeight="1" x14ac:dyDescent="0.25">
      <c r="A15" s="47"/>
      <c r="B15" s="52"/>
      <c r="C15" s="63"/>
      <c r="D15" s="64"/>
      <c r="E15" s="64"/>
      <c r="F15" s="65"/>
      <c r="G15" s="48"/>
      <c r="H15" s="48"/>
      <c r="I15" s="48"/>
      <c r="J15" s="48"/>
      <c r="K15" s="48"/>
      <c r="L15" s="48"/>
      <c r="M15" s="48"/>
      <c r="N15" s="48"/>
      <c r="O15" s="48"/>
      <c r="P15" s="48"/>
    </row>
    <row r="16" spans="1:16" ht="19.5" customHeight="1" x14ac:dyDescent="0.25">
      <c r="A16" s="47"/>
      <c r="B16" s="48"/>
      <c r="C16" s="54"/>
      <c r="D16" s="54"/>
      <c r="E16" s="54"/>
      <c r="F16" s="54"/>
      <c r="G16" s="51"/>
      <c r="H16" s="51"/>
      <c r="I16" s="51"/>
      <c r="J16" s="51"/>
      <c r="K16" s="51"/>
      <c r="L16" s="51"/>
      <c r="M16" s="51"/>
      <c r="N16" s="51"/>
      <c r="O16" s="48"/>
      <c r="P16" s="48"/>
    </row>
    <row r="17" spans="1:16" ht="19.5" customHeight="1" x14ac:dyDescent="0.25">
      <c r="A17" s="47"/>
      <c r="B17" s="48"/>
      <c r="C17" s="55" t="s">
        <v>1</v>
      </c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 t="s">
        <v>0</v>
      </c>
      <c r="O17" s="48"/>
      <c r="P17" s="48"/>
    </row>
    <row r="18" spans="1:16" ht="19.5" customHeight="1" x14ac:dyDescent="0.25">
      <c r="A18" s="47"/>
      <c r="B18" s="48"/>
      <c r="C18" s="55" t="s">
        <v>3</v>
      </c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48"/>
      <c r="O18" s="48"/>
      <c r="P18" s="48"/>
    </row>
    <row r="19" spans="1:16" ht="19.5" customHeight="1" x14ac:dyDescent="0.25">
      <c r="A19" s="47"/>
      <c r="B19" s="48"/>
      <c r="C19" s="57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48"/>
      <c r="O19" s="48"/>
      <c r="P19" s="48"/>
    </row>
    <row r="20" spans="1:16" ht="19.5" customHeight="1" x14ac:dyDescent="0.25">
      <c r="A20" s="47"/>
      <c r="B20" s="48"/>
      <c r="C20" s="55" t="s">
        <v>42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48"/>
      <c r="O20" s="48"/>
      <c r="P20" s="48"/>
    </row>
    <row r="21" spans="1:16" ht="19.5" customHeight="1" x14ac:dyDescent="0.25">
      <c r="A21" s="47"/>
      <c r="B21" s="4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48"/>
      <c r="O21" s="48"/>
      <c r="P21" s="48"/>
    </row>
    <row r="22" spans="1:16" ht="19.5" customHeight="1" x14ac:dyDescent="0.25">
      <c r="A22" s="47"/>
      <c r="B22" s="48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48"/>
      <c r="O22" s="48"/>
      <c r="P22" s="48"/>
    </row>
    <row r="23" spans="1:16" ht="19.5" customHeight="1" x14ac:dyDescent="0.25">
      <c r="A23" s="47"/>
      <c r="B23" s="48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48"/>
      <c r="O23" s="48"/>
      <c r="P23" s="48"/>
    </row>
    <row r="24" spans="1:16" ht="19.5" customHeight="1" x14ac:dyDescent="0.4">
      <c r="A24" s="47"/>
      <c r="B24" s="48"/>
      <c r="C24" s="59" t="s">
        <v>41</v>
      </c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48"/>
      <c r="O24" s="48"/>
      <c r="P24" s="48"/>
    </row>
    <row r="25" spans="1:16" ht="19.5" customHeight="1" x14ac:dyDescent="0.25">
      <c r="A25" s="47"/>
      <c r="B25" s="48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48"/>
      <c r="O25" s="48"/>
      <c r="P25" s="48"/>
    </row>
    <row r="26" spans="1:16" ht="19.5" customHeight="1" x14ac:dyDescent="0.25">
      <c r="A26" s="47"/>
      <c r="B26" s="48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48"/>
      <c r="O26" s="48"/>
      <c r="P26" s="48"/>
    </row>
    <row r="27" spans="1:16" ht="19.5" customHeight="1" x14ac:dyDescent="0.25">
      <c r="A27" s="47"/>
      <c r="B27" s="47"/>
      <c r="C27" s="47"/>
      <c r="D27" s="47"/>
      <c r="E27" s="47"/>
      <c r="F27" s="47"/>
      <c r="G27" s="58"/>
      <c r="H27" s="47"/>
      <c r="I27" s="47"/>
      <c r="J27" s="47"/>
      <c r="K27" s="47"/>
      <c r="L27" s="47"/>
      <c r="M27" s="47"/>
      <c r="N27" s="47"/>
      <c r="O27" s="47"/>
      <c r="P27" s="47"/>
    </row>
    <row r="28" spans="1:16" ht="19.5" customHeight="1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ht="19.5" customHeight="1" x14ac:dyDescent="0.25"/>
    <row r="30" spans="1:16" ht="19.5" customHeight="1" x14ac:dyDescent="0.25"/>
    <row r="31" spans="1:16" ht="19.5" customHeight="1" x14ac:dyDescent="0.25"/>
    <row r="32" spans="1:16" ht="19.5" customHeight="1" x14ac:dyDescent="0.25"/>
    <row r="33" s="46" customFormat="1" ht="19.5" customHeight="1" x14ac:dyDescent="0.25"/>
    <row r="34" s="46" customFormat="1" ht="19.5" customHeight="1" x14ac:dyDescent="0.25"/>
    <row r="35" s="46" customFormat="1" ht="19.5" customHeight="1" x14ac:dyDescent="0.25"/>
    <row r="36" s="46" customFormat="1" ht="19.5" customHeight="1" x14ac:dyDescent="0.25"/>
    <row r="37" s="46" customFormat="1" ht="19.5" customHeight="1" x14ac:dyDescent="0.25"/>
    <row r="38" s="46" customFormat="1" ht="19.5" customHeight="1" x14ac:dyDescent="0.25"/>
    <row r="39" s="46" customFormat="1" ht="19.5" customHeight="1" x14ac:dyDescent="0.25"/>
    <row r="40" s="46" customFormat="1" ht="19.5" customHeight="1" x14ac:dyDescent="0.25"/>
    <row r="41" s="46" customFormat="1" ht="19.5" customHeight="1" x14ac:dyDescent="0.25"/>
    <row r="42" s="46" customFormat="1" ht="19.5" customHeight="1" x14ac:dyDescent="0.25"/>
    <row r="43" s="46" customFormat="1" ht="19.5" customHeight="1" x14ac:dyDescent="0.25"/>
  </sheetData>
  <mergeCells count="1">
    <mergeCell ref="C13:F15"/>
  </mergeCells>
  <pageMargins left="0.7" right="0.7" top="0.75" bottom="0.75" header="0.3" footer="0.3"/>
  <pageSetup scale="6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95CC3-9A6E-4285-857F-9660228C164B}">
  <sheetPr>
    <tabColor theme="4" tint="-0.499984740745262"/>
  </sheetPr>
  <dimension ref="B1:E31"/>
  <sheetViews>
    <sheetView showGridLines="0" workbookViewId="0">
      <selection activeCell="B6" sqref="B6"/>
    </sheetView>
  </sheetViews>
  <sheetFormatPr defaultColWidth="10" defaultRowHeight="11.4" x14ac:dyDescent="0.2"/>
  <cols>
    <col min="1" max="1" width="2.25" style="17" customWidth="1"/>
    <col min="2" max="2" width="38.25" style="17" customWidth="1"/>
    <col min="3" max="3" width="17.75" style="24" customWidth="1"/>
    <col min="4" max="4" width="14.5" style="24" customWidth="1"/>
    <col min="5" max="5" width="6.25" style="17" customWidth="1"/>
    <col min="6" max="16384" width="10" style="17"/>
  </cols>
  <sheetData>
    <row r="1" spans="2:5" ht="15.6" x14ac:dyDescent="0.3">
      <c r="B1" s="25" t="s">
        <v>18</v>
      </c>
    </row>
    <row r="3" spans="2:5" s="14" customFormat="1" x14ac:dyDescent="0.2">
      <c r="C3" s="13"/>
      <c r="D3" s="13"/>
    </row>
    <row r="4" spans="2:5" x14ac:dyDescent="0.2">
      <c r="B4" s="15"/>
      <c r="C4" s="16"/>
      <c r="D4" s="16"/>
    </row>
    <row r="5" spans="2:5" ht="12.6" thickBot="1" x14ac:dyDescent="0.3">
      <c r="B5" s="18"/>
      <c r="C5" s="19" t="s">
        <v>6</v>
      </c>
      <c r="D5" s="19" t="s">
        <v>7</v>
      </c>
      <c r="E5" s="20"/>
    </row>
    <row r="6" spans="2:5" ht="12" thickTop="1" x14ac:dyDescent="0.2">
      <c r="B6" s="17" t="s">
        <v>11</v>
      </c>
      <c r="C6" s="37">
        <v>510000</v>
      </c>
      <c r="D6" s="37">
        <v>490000</v>
      </c>
    </row>
    <row r="7" spans="2:5" x14ac:dyDescent="0.2">
      <c r="B7" s="21" t="s">
        <v>8</v>
      </c>
      <c r="C7" s="38">
        <v>-360000</v>
      </c>
      <c r="D7" s="38">
        <v>-347000</v>
      </c>
    </row>
    <row r="8" spans="2:5" ht="12" x14ac:dyDescent="0.25">
      <c r="B8" s="22" t="s">
        <v>12</v>
      </c>
      <c r="C8" s="39">
        <f>C6+C7</f>
        <v>150000</v>
      </c>
      <c r="D8" s="39">
        <f>D6+D7</f>
        <v>143000</v>
      </c>
    </row>
    <row r="9" spans="2:5" x14ac:dyDescent="0.2">
      <c r="C9" s="37"/>
      <c r="D9" s="37"/>
    </row>
    <row r="10" spans="2:5" x14ac:dyDescent="0.2">
      <c r="B10" s="21" t="s">
        <v>13</v>
      </c>
      <c r="C10" s="38">
        <v>-100000</v>
      </c>
      <c r="D10" s="38">
        <v>-94080</v>
      </c>
    </row>
    <row r="11" spans="2:5" ht="12" x14ac:dyDescent="0.25">
      <c r="B11" s="22" t="s">
        <v>14</v>
      </c>
      <c r="C11" s="39">
        <f>C8+C10</f>
        <v>50000</v>
      </c>
      <c r="D11" s="39">
        <f>D8+D10</f>
        <v>48920</v>
      </c>
    </row>
    <row r="12" spans="2:5" x14ac:dyDescent="0.2">
      <c r="C12" s="37"/>
      <c r="D12" s="37"/>
    </row>
    <row r="13" spans="2:5" x14ac:dyDescent="0.2">
      <c r="B13" s="17" t="s">
        <v>15</v>
      </c>
      <c r="C13" s="37">
        <v>-12000</v>
      </c>
      <c r="D13" s="37">
        <v>-14000</v>
      </c>
    </row>
    <row r="14" spans="2:5" x14ac:dyDescent="0.2">
      <c r="B14" s="21" t="s">
        <v>16</v>
      </c>
      <c r="C14" s="38">
        <v>-12000</v>
      </c>
      <c r="D14" s="38">
        <v>-11741</v>
      </c>
    </row>
    <row r="15" spans="2:5" ht="12" x14ac:dyDescent="0.25">
      <c r="B15" s="22" t="s">
        <v>17</v>
      </c>
      <c r="C15" s="39">
        <f>C11+C13+C14</f>
        <v>26000</v>
      </c>
      <c r="D15" s="39">
        <f>D11+D13+D14</f>
        <v>23179</v>
      </c>
    </row>
    <row r="31" spans="3:4" x14ac:dyDescent="0.2">
      <c r="C31" s="23"/>
      <c r="D31" s="2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57A75-0107-4EB6-A254-275D38B2AA14}">
  <sheetPr>
    <tabColor theme="4" tint="-0.499984740745262"/>
  </sheetPr>
  <dimension ref="B1:E33"/>
  <sheetViews>
    <sheetView showGridLines="0" zoomScaleNormal="100" workbookViewId="0">
      <selection activeCell="C7" sqref="C7:D7"/>
    </sheetView>
  </sheetViews>
  <sheetFormatPr defaultColWidth="10" defaultRowHeight="11.4" x14ac:dyDescent="0.2"/>
  <cols>
    <col min="1" max="1" width="2.25" style="28" customWidth="1"/>
    <col min="2" max="2" width="35.625" style="28" customWidth="1"/>
    <col min="3" max="3" width="22.125" style="33" customWidth="1"/>
    <col min="4" max="4" width="14.125" style="33" customWidth="1"/>
    <col min="5" max="16384" width="10" style="28"/>
  </cols>
  <sheetData>
    <row r="1" spans="2:5" ht="15.6" x14ac:dyDescent="0.3">
      <c r="B1" s="34" t="s">
        <v>36</v>
      </c>
    </row>
    <row r="2" spans="2:5" x14ac:dyDescent="0.2">
      <c r="C2" s="27"/>
      <c r="D2" s="27"/>
    </row>
    <row r="3" spans="2:5" ht="15.6" x14ac:dyDescent="0.3">
      <c r="B3" s="26"/>
      <c r="C3" s="27"/>
      <c r="D3" s="27"/>
    </row>
    <row r="4" spans="2:5" ht="12.6" thickBot="1" x14ac:dyDescent="0.3">
      <c r="B4" s="18"/>
      <c r="C4" s="35" t="s">
        <v>6</v>
      </c>
      <c r="D4" s="35" t="s">
        <v>7</v>
      </c>
      <c r="E4" s="29"/>
    </row>
    <row r="5" spans="2:5" ht="12" thickTop="1" x14ac:dyDescent="0.2">
      <c r="B5" s="28" t="s">
        <v>19</v>
      </c>
      <c r="C5" s="40">
        <v>34000</v>
      </c>
      <c r="D5" s="40">
        <v>30000</v>
      </c>
    </row>
    <row r="6" spans="2:5" x14ac:dyDescent="0.2">
      <c r="B6" s="28" t="s">
        <v>20</v>
      </c>
      <c r="C6" s="40">
        <v>44000</v>
      </c>
      <c r="D6" s="40">
        <v>68000</v>
      </c>
    </row>
    <row r="7" spans="2:5" x14ac:dyDescent="0.2">
      <c r="B7" s="30" t="s">
        <v>9</v>
      </c>
      <c r="C7" s="41">
        <v>120000</v>
      </c>
      <c r="D7" s="41">
        <v>146000</v>
      </c>
    </row>
    <row r="8" spans="2:5" ht="12" x14ac:dyDescent="0.25">
      <c r="B8" s="31" t="s">
        <v>21</v>
      </c>
      <c r="C8" s="42">
        <f>SUM(C5:C7)</f>
        <v>198000</v>
      </c>
      <c r="D8" s="42">
        <f>SUM(D5:D7)</f>
        <v>244000</v>
      </c>
    </row>
    <row r="9" spans="2:5" x14ac:dyDescent="0.2">
      <c r="C9" s="40"/>
      <c r="D9" s="40"/>
    </row>
    <row r="10" spans="2:5" x14ac:dyDescent="0.2">
      <c r="B10" s="28" t="s">
        <v>22</v>
      </c>
      <c r="C10" s="40">
        <v>548000</v>
      </c>
      <c r="D10" s="40">
        <v>602000</v>
      </c>
    </row>
    <row r="11" spans="2:5" x14ac:dyDescent="0.2">
      <c r="B11" s="28" t="s">
        <v>23</v>
      </c>
      <c r="C11" s="40">
        <v>50000</v>
      </c>
      <c r="D11" s="40">
        <v>56000</v>
      </c>
    </row>
    <row r="12" spans="2:5" x14ac:dyDescent="0.2">
      <c r="B12" s="30" t="s">
        <v>24</v>
      </c>
      <c r="C12" s="41">
        <v>6000</v>
      </c>
      <c r="D12" s="41">
        <v>0</v>
      </c>
    </row>
    <row r="13" spans="2:5" ht="12" x14ac:dyDescent="0.25">
      <c r="B13" s="31" t="s">
        <v>25</v>
      </c>
      <c r="C13" s="42">
        <f>SUM(C10:C12)</f>
        <v>604000</v>
      </c>
      <c r="D13" s="42">
        <f>SUM(D10:D12)</f>
        <v>658000</v>
      </c>
    </row>
    <row r="14" spans="2:5" x14ac:dyDescent="0.2">
      <c r="C14" s="40"/>
      <c r="D14" s="40"/>
    </row>
    <row r="15" spans="2:5" ht="12.6" thickBot="1" x14ac:dyDescent="0.3">
      <c r="B15" s="32" t="s">
        <v>26</v>
      </c>
      <c r="C15" s="43">
        <f>C13+C8</f>
        <v>802000</v>
      </c>
      <c r="D15" s="43">
        <f>D13+D8</f>
        <v>902000</v>
      </c>
    </row>
    <row r="16" spans="2:5" x14ac:dyDescent="0.2">
      <c r="C16" s="40"/>
      <c r="D16" s="40"/>
    </row>
    <row r="17" spans="2:4" x14ac:dyDescent="0.2">
      <c r="B17" s="28" t="s">
        <v>27</v>
      </c>
      <c r="C17" s="40">
        <v>85000</v>
      </c>
      <c r="D17" s="40">
        <v>101000</v>
      </c>
    </row>
    <row r="18" spans="2:4" x14ac:dyDescent="0.2">
      <c r="B18" s="30" t="s">
        <v>28</v>
      </c>
      <c r="C18" s="41">
        <v>40000</v>
      </c>
      <c r="D18" s="41">
        <v>55000</v>
      </c>
    </row>
    <row r="19" spans="2:4" ht="12" x14ac:dyDescent="0.25">
      <c r="B19" s="31" t="s">
        <v>29</v>
      </c>
      <c r="C19" s="42">
        <f>SUM(C17:C18)</f>
        <v>125000</v>
      </c>
      <c r="D19" s="42">
        <f>SUM(D17:D18)</f>
        <v>156000</v>
      </c>
    </row>
    <row r="20" spans="2:4" x14ac:dyDescent="0.2">
      <c r="C20" s="40"/>
      <c r="D20" s="40"/>
    </row>
    <row r="21" spans="2:4" x14ac:dyDescent="0.2">
      <c r="B21" s="28" t="s">
        <v>30</v>
      </c>
      <c r="C21" s="40">
        <v>300000</v>
      </c>
      <c r="D21" s="40">
        <v>336000</v>
      </c>
    </row>
    <row r="22" spans="2:4" x14ac:dyDescent="0.2">
      <c r="B22" s="30" t="s">
        <v>31</v>
      </c>
      <c r="C22" s="41">
        <v>22000</v>
      </c>
      <c r="D22" s="41">
        <v>20000</v>
      </c>
    </row>
    <row r="23" spans="2:4" ht="12" x14ac:dyDescent="0.25">
      <c r="B23" s="31" t="s">
        <v>32</v>
      </c>
      <c r="C23" s="42">
        <f>SUM(C21:C22)</f>
        <v>322000</v>
      </c>
      <c r="D23" s="42">
        <f>SUM(D21:D22)</f>
        <v>356000</v>
      </c>
    </row>
    <row r="24" spans="2:4" x14ac:dyDescent="0.2">
      <c r="C24" s="40"/>
      <c r="D24" s="40"/>
    </row>
    <row r="25" spans="2:4" ht="12.6" thickBot="1" x14ac:dyDescent="0.3">
      <c r="B25" s="32" t="s">
        <v>33</v>
      </c>
      <c r="C25" s="43">
        <f>C19+C23</f>
        <v>447000</v>
      </c>
      <c r="D25" s="43">
        <f>D19+D23</f>
        <v>512000</v>
      </c>
    </row>
    <row r="26" spans="2:4" x14ac:dyDescent="0.2">
      <c r="C26" s="40"/>
      <c r="D26" s="40"/>
    </row>
    <row r="27" spans="2:4" ht="12.6" thickBot="1" x14ac:dyDescent="0.3">
      <c r="B27" s="32" t="s">
        <v>34</v>
      </c>
      <c r="C27" s="43">
        <v>355000</v>
      </c>
      <c r="D27" s="43">
        <v>390000</v>
      </c>
    </row>
    <row r="28" spans="2:4" x14ac:dyDescent="0.2">
      <c r="C28" s="40"/>
      <c r="D28" s="40"/>
    </row>
    <row r="29" spans="2:4" ht="12.6" thickBot="1" x14ac:dyDescent="0.3">
      <c r="B29" s="32" t="s">
        <v>35</v>
      </c>
      <c r="C29" s="43">
        <f>C27+C25</f>
        <v>802000</v>
      </c>
      <c r="D29" s="43">
        <f>D27+D25</f>
        <v>902000</v>
      </c>
    </row>
    <row r="30" spans="2:4" x14ac:dyDescent="0.2">
      <c r="C30" s="27"/>
      <c r="D30" s="27"/>
    </row>
    <row r="31" spans="2:4" x14ac:dyDescent="0.2">
      <c r="C31" s="27"/>
      <c r="D31" s="27"/>
    </row>
    <row r="32" spans="2:4" x14ac:dyDescent="0.2">
      <c r="C32" s="27"/>
      <c r="D32" s="27"/>
    </row>
    <row r="33" spans="3:4" x14ac:dyDescent="0.2">
      <c r="C33" s="27"/>
      <c r="D33" s="2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CC767-A9DD-41BA-9B55-9FE6D0B0AFC7}">
  <dimension ref="B1:G16"/>
  <sheetViews>
    <sheetView workbookViewId="0">
      <selection activeCell="C30" sqref="C30"/>
    </sheetView>
  </sheetViews>
  <sheetFormatPr defaultColWidth="9" defaultRowHeight="11.4" x14ac:dyDescent="0.2"/>
  <cols>
    <col min="1" max="1" width="1.875" style="4" customWidth="1"/>
    <col min="2" max="2" width="38.625" style="4" customWidth="1"/>
    <col min="3" max="3" width="12.625" style="4" customWidth="1"/>
    <col min="4" max="4" width="13.25" style="4" customWidth="1"/>
    <col min="5" max="5" width="14.5" style="4" customWidth="1"/>
    <col min="6" max="6" width="15.5" style="4" customWidth="1"/>
    <col min="7" max="7" width="17.5" style="4" customWidth="1"/>
    <col min="8" max="16384" width="9" style="4"/>
  </cols>
  <sheetData>
    <row r="1" spans="2:7" ht="13.2" customHeight="1" x14ac:dyDescent="0.2">
      <c r="B1" s="3" t="s">
        <v>10</v>
      </c>
      <c r="E1" s="5"/>
      <c r="F1" s="6"/>
      <c r="G1" s="5"/>
    </row>
    <row r="2" spans="2:7" ht="12.75" customHeight="1" x14ac:dyDescent="0.2"/>
    <row r="3" spans="2:7" ht="12" thickBot="1" x14ac:dyDescent="0.25">
      <c r="B3" s="1" t="s">
        <v>4</v>
      </c>
      <c r="C3" s="2"/>
      <c r="D3" s="7"/>
      <c r="E3" s="7"/>
      <c r="F3" s="8"/>
      <c r="G3" s="7"/>
    </row>
    <row r="4" spans="2:7" ht="12" thickTop="1" x14ac:dyDescent="0.2">
      <c r="B4" s="10"/>
      <c r="C4" s="11"/>
      <c r="F4" s="12"/>
    </row>
    <row r="5" spans="2:7" ht="12" x14ac:dyDescent="0.25">
      <c r="B5" s="10"/>
      <c r="C5" s="45" t="s">
        <v>6</v>
      </c>
      <c r="F5" s="12"/>
    </row>
    <row r="6" spans="2:7" x14ac:dyDescent="0.2">
      <c r="B6" s="10"/>
      <c r="C6" s="11"/>
      <c r="F6" s="12"/>
    </row>
    <row r="7" spans="2:7" x14ac:dyDescent="0.2">
      <c r="B7" s="10" t="s">
        <v>37</v>
      </c>
      <c r="C7" s="44">
        <f>ABS(IS!C7)</f>
        <v>360000</v>
      </c>
      <c r="F7" s="12"/>
    </row>
    <row r="8" spans="2:7" ht="13.8" customHeight="1" x14ac:dyDescent="0.2">
      <c r="B8" s="10" t="s">
        <v>38</v>
      </c>
      <c r="C8" s="44">
        <f>AVERAGE(BS!C7:D7)</f>
        <v>133000</v>
      </c>
      <c r="F8" s="12"/>
    </row>
    <row r="9" spans="2:7" x14ac:dyDescent="0.2">
      <c r="B9" s="10"/>
      <c r="C9" s="11"/>
      <c r="F9" s="12"/>
    </row>
    <row r="10" spans="2:7" x14ac:dyDescent="0.2">
      <c r="B10" s="10"/>
      <c r="C10" s="36"/>
      <c r="F10" s="12"/>
    </row>
    <row r="11" spans="2:7" x14ac:dyDescent="0.2">
      <c r="B11" s="10"/>
      <c r="C11" s="11"/>
      <c r="F11" s="12"/>
    </row>
    <row r="12" spans="2:7" ht="12" thickBot="1" x14ac:dyDescent="0.25">
      <c r="B12" s="1" t="s">
        <v>5</v>
      </c>
      <c r="C12" s="2"/>
      <c r="D12" s="7"/>
      <c r="E12" s="7"/>
      <c r="F12" s="8"/>
      <c r="G12" s="7"/>
    </row>
    <row r="13" spans="2:7" ht="12" thickTop="1" x14ac:dyDescent="0.2"/>
    <row r="16" spans="2:7" x14ac:dyDescent="0.2">
      <c r="B16" s="4" t="s">
        <v>10</v>
      </c>
      <c r="C16" s="9">
        <f>C7/C8</f>
        <v>2.7067669172932329</v>
      </c>
      <c r="E16" s="4" t="str">
        <f ca="1">_xlfn.FORMULATEXT(C16)</f>
        <v>=C7/C8</v>
      </c>
    </row>
  </sheetData>
  <printOptions gridLines="1"/>
  <pageMargins left="0.75" right="0.75" top="1" bottom="1" header="0.5" footer="0.5"/>
  <pageSetup orientation="landscape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8E544-0887-4025-BC5F-A9DF37EB6AE5}">
  <dimension ref="A1"/>
  <sheetViews>
    <sheetView topLeftCell="A13" workbookViewId="0">
      <selection activeCell="E35" sqref="E35"/>
    </sheetView>
  </sheetViews>
  <sheetFormatPr defaultRowHeight="13.8" x14ac:dyDescent="0.25"/>
  <cols>
    <col min="1" max="16384" width="9" style="66"/>
  </cols>
  <sheetData>
    <row r="1" s="66" customFormat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 Page</vt:lpstr>
      <vt:lpstr>IS</vt:lpstr>
      <vt:lpstr>BS</vt:lpstr>
      <vt:lpstr>Inventory Turnover</vt:lpstr>
      <vt:lpstr>Save 60%</vt:lpstr>
      <vt:lpstr>'Cover Page'!Print_Area</vt:lpstr>
    </vt:vector>
  </TitlesOfParts>
  <Company>365 Financial Analyst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365 Financial Analyst</dc:creator>
  <cp:lastModifiedBy>Dragostina  Slavova</cp:lastModifiedBy>
  <dcterms:created xsi:type="dcterms:W3CDTF">2017-08-22T21:42:52Z</dcterms:created>
  <dcterms:modified xsi:type="dcterms:W3CDTF">2023-03-31T09:13:04Z</dcterms:modified>
</cp:coreProperties>
</file>