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filterPrivacy="1" codeName="ThisWorkbook" defaultThemeVersion="124226"/>
  <xr:revisionPtr revIDLastSave="0" documentId="13_ncr:1_{4DCAB4DE-71EA-4F6F-901E-D269C4B9D73F}" xr6:coauthVersionLast="45" xr6:coauthVersionMax="45" xr10:uidLastSave="{00000000-0000-0000-0000-000000000000}"/>
  <bookViews>
    <workbookView xWindow="-120" yWindow="-120" windowWidth="29040" windowHeight="15840" firstSheet="14" activeTab="14" xr2:uid="{00000000-000D-0000-FFFF-FFFF00000000}"/>
  </bookViews>
  <sheets>
    <sheet name="Index --&gt;" sheetId="1" r:id="rId1"/>
    <sheet name="1. IF" sheetId="31" r:id="rId2"/>
    <sheet name="2. SUM" sheetId="2" r:id="rId3"/>
    <sheet name="2. SUMIF" sheetId="5" r:id="rId4"/>
    <sheet name="2. SUMIFS" sheetId="6" r:id="rId5"/>
    <sheet name="3. COUNT" sheetId="3" r:id="rId6"/>
    <sheet name="3. COUNTIF" sheetId="4" r:id="rId7"/>
    <sheet name="3. COUNTIFS" sheetId="7" r:id="rId8"/>
    <sheet name="4. AVERAGE&amp;AVERAGEIF" sheetId="15" r:id="rId9"/>
    <sheet name="5. LEFT, RIGHT, MID" sheetId="22" r:id="rId10"/>
    <sheet name="5. UPPER, LOWER &amp; PROPER" sheetId="23" r:id="rId11"/>
    <sheet name="5. &amp;,CONCATENATE" sheetId="14" r:id="rId12"/>
    <sheet name="6. MAX,MIN" sheetId="17" r:id="rId13"/>
    <sheet name="7. ROUND" sheetId="28" r:id="rId14"/>
    <sheet name="8. VLOOKUP" sheetId="8" r:id="rId15"/>
    <sheet name="8. HLOOKUP" sheetId="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2" l="1"/>
  <c r="E6" i="22"/>
  <c r="F15" i="15"/>
  <c r="B14" i="3"/>
  <c r="F16" i="6"/>
  <c r="H12" i="31"/>
  <c r="H11" i="31"/>
  <c r="H10" i="31"/>
  <c r="H9" i="31"/>
  <c r="H8" i="31"/>
  <c r="H7" i="31"/>
  <c r="H6" i="31"/>
  <c r="H5" i="31"/>
  <c r="H4" i="31"/>
  <c r="F16" i="17" l="1"/>
  <c r="F15" i="17"/>
  <c r="D5" i="28" l="1"/>
  <c r="D4" i="28"/>
  <c r="C7" i="14" l="1"/>
  <c r="C6" i="14"/>
  <c r="E5" i="23"/>
  <c r="E4" i="23"/>
  <c r="E3" i="23"/>
  <c r="F14" i="7"/>
  <c r="F14" i="4"/>
  <c r="E18" i="5" l="1"/>
  <c r="E13" i="2"/>
  <c r="F13" i="6"/>
  <c r="E13" i="6"/>
  <c r="F13" i="5"/>
  <c r="E13" i="5"/>
</calcChain>
</file>

<file path=xl/sharedStrings.xml><?xml version="1.0" encoding="utf-8"?>
<sst xmlns="http://schemas.openxmlformats.org/spreadsheetml/2006/main" count="410" uniqueCount="69">
  <si>
    <t>`</t>
  </si>
  <si>
    <t xml:space="preserve">Team </t>
  </si>
  <si>
    <t>Points earned</t>
  </si>
  <si>
    <t>Country</t>
  </si>
  <si>
    <t>Games played</t>
  </si>
  <si>
    <t>Germany</t>
  </si>
  <si>
    <t>Borussia</t>
  </si>
  <si>
    <t>Champions league</t>
  </si>
  <si>
    <t>Bayern</t>
  </si>
  <si>
    <t>Hamburger</t>
  </si>
  <si>
    <t>Milan</t>
  </si>
  <si>
    <t>Lazio</t>
  </si>
  <si>
    <t>Fiorentina</t>
  </si>
  <si>
    <t>Manchester United</t>
  </si>
  <si>
    <t>Liverpool</t>
  </si>
  <si>
    <t>Arsenal</t>
  </si>
  <si>
    <t>Italy</t>
  </si>
  <si>
    <t>England</t>
  </si>
  <si>
    <t>Yes</t>
  </si>
  <si>
    <t>No</t>
  </si>
  <si>
    <t>n.a.</t>
  </si>
  <si>
    <t>Total</t>
  </si>
  <si>
    <t>Doppelkupplungsgetriebbe</t>
  </si>
  <si>
    <t>ABC</t>
  </si>
  <si>
    <t>CDE</t>
  </si>
  <si>
    <t>doppelkupplungsgetriEBBE</t>
  </si>
  <si>
    <t>Sheet index</t>
  </si>
  <si>
    <t xml:space="preserve">#                </t>
  </si>
  <si>
    <t>Worksheet</t>
  </si>
  <si>
    <t xml:space="preserve">Functions </t>
  </si>
  <si>
    <t>Champions 
league</t>
  </si>
  <si>
    <t>1. IF</t>
  </si>
  <si>
    <t>SUM</t>
  </si>
  <si>
    <t>2. SUM</t>
  </si>
  <si>
    <t>2. SUMIF</t>
  </si>
  <si>
    <t>2. SUMIFS</t>
  </si>
  <si>
    <t>3. COUNT</t>
  </si>
  <si>
    <t>3. COUNTIF</t>
  </si>
  <si>
    <t>3. COUNTIFS</t>
  </si>
  <si>
    <t>4. AVERAGE &amp; AVERAGEIF</t>
  </si>
  <si>
    <t>5. LEFT, RIGHT, MID</t>
  </si>
  <si>
    <t>5. UPPER, LOWER, &amp; PROPER</t>
  </si>
  <si>
    <t>7. ROUND</t>
  </si>
  <si>
    <t>5. &amp; and CONCATENATE</t>
  </si>
  <si>
    <t>6. MAX &amp; MIN</t>
  </si>
  <si>
    <t>8. VLOOKUP</t>
  </si>
  <si>
    <t>8. HLOOKUP</t>
  </si>
  <si>
    <t>IF</t>
  </si>
  <si>
    <t>SUMIFS</t>
  </si>
  <si>
    <t>SUMIF</t>
  </si>
  <si>
    <t>COUNT</t>
  </si>
  <si>
    <t>COUNTIF</t>
  </si>
  <si>
    <t>COUNTIFS</t>
  </si>
  <si>
    <t>AVERAGE &amp; AVERAGEIF</t>
  </si>
  <si>
    <t>LEFT, RIGHT, MID</t>
  </si>
  <si>
    <t>UPPER, LOWER &amp; PROPER</t>
  </si>
  <si>
    <t>&amp;, CONCATENATE</t>
  </si>
  <si>
    <t>MAX, MIN</t>
  </si>
  <si>
    <t>ROUND</t>
  </si>
  <si>
    <t>VLOOKUP</t>
  </si>
  <si>
    <t>HLOOKUP</t>
  </si>
  <si>
    <t>INDEX</t>
  </si>
  <si>
    <t>MATCH</t>
  </si>
  <si>
    <t>INDEX &amp; MATCH</t>
  </si>
  <si>
    <t>IFERROR</t>
  </si>
  <si>
    <t>CHOOSE</t>
  </si>
  <si>
    <t>GOAL SEEK</t>
  </si>
  <si>
    <t>DATA TABLES</t>
  </si>
  <si>
    <t>PIVOT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</si>
</sst>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002060"/>
      <name val="Arial"/>
      <family val="2"/>
    </font>
    <font>
      <b/>
      <sz val="9"/>
      <color rgb="FF00206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2060"/>
      <name val="Arial"/>
      <family val="2"/>
    </font>
    <font>
      <b/>
      <sz val="9"/>
      <color theme="3"/>
      <name val="Calibri"/>
      <family val="2"/>
      <scheme val="minor"/>
    </font>
    <font>
      <b/>
      <sz val="9"/>
      <color rgb="FF00206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3" applyFill="0" applyProtection="0">
      <alignment horizontal="right" wrapText="1"/>
    </xf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/>
    <xf numFmtId="0" fontId="6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1" fillId="2" borderId="0" xfId="0" applyFont="1" applyFill="1" applyBorder="1"/>
    <xf numFmtId="2" fontId="1" fillId="2" borderId="0" xfId="0" applyNumberFormat="1" applyFont="1" applyFill="1" applyAlignment="1">
      <alignment horizontal="left"/>
    </xf>
    <xf numFmtId="0" fontId="1" fillId="3" borderId="0" xfId="0" applyFont="1" applyFill="1"/>
    <xf numFmtId="0" fontId="3" fillId="2" borderId="0" xfId="0" applyFont="1" applyFill="1"/>
    <xf numFmtId="0" fontId="7" fillId="2" borderId="3" xfId="2" applyFill="1" applyAlignment="1">
      <alignment horizontal="left" wrapText="1"/>
    </xf>
    <xf numFmtId="0" fontId="0" fillId="2" borderId="0" xfId="0" applyFill="1" applyBorder="1"/>
    <xf numFmtId="0" fontId="8" fillId="2" borderId="0" xfId="2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9" fillId="2" borderId="0" xfId="1" applyFont="1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Smart Subtitle 1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</sheetPr>
  <dimension ref="B1:D43"/>
  <sheetViews>
    <sheetView workbookViewId="0">
      <selection activeCell="C27" sqref="C27"/>
    </sheetView>
  </sheetViews>
  <sheetFormatPr defaultRowHeight="15" x14ac:dyDescent="0.25"/>
  <cols>
    <col min="1" max="1" width="2" style="1" customWidth="1"/>
    <col min="2" max="2" width="9.140625" style="1"/>
    <col min="3" max="3" width="26.7109375" style="1" customWidth="1"/>
    <col min="4" max="16384" width="9.140625" style="1"/>
  </cols>
  <sheetData>
    <row r="1" spans="2:4" ht="15.75" x14ac:dyDescent="0.25">
      <c r="B1" s="3" t="s">
        <v>29</v>
      </c>
      <c r="C1" s="2"/>
    </row>
    <row r="2" spans="2:4" x14ac:dyDescent="0.25">
      <c r="B2" s="17" t="s">
        <v>26</v>
      </c>
      <c r="C2" s="2"/>
    </row>
    <row r="3" spans="2:4" x14ac:dyDescent="0.25">
      <c r="B3" s="17"/>
      <c r="C3" s="2"/>
    </row>
    <row r="4" spans="2:4" ht="15.75" thickBot="1" x14ac:dyDescent="0.3">
      <c r="B4" s="18" t="s">
        <v>27</v>
      </c>
      <c r="C4" s="18" t="s">
        <v>28</v>
      </c>
    </row>
    <row r="5" spans="2:4" x14ac:dyDescent="0.25">
      <c r="B5" s="20">
        <v>1</v>
      </c>
      <c r="C5" s="28" t="s">
        <v>47</v>
      </c>
    </row>
    <row r="6" spans="2:4" x14ac:dyDescent="0.25">
      <c r="B6" s="20">
        <v>2.1</v>
      </c>
      <c r="C6" s="28" t="s">
        <v>32</v>
      </c>
      <c r="D6" s="19"/>
    </row>
    <row r="7" spans="2:4" x14ac:dyDescent="0.25">
      <c r="B7" s="20">
        <v>2.2000000000000002</v>
      </c>
      <c r="C7" s="28" t="s">
        <v>49</v>
      </c>
    </row>
    <row r="8" spans="2:4" x14ac:dyDescent="0.25">
      <c r="B8" s="20">
        <v>2.2999999999999998</v>
      </c>
      <c r="C8" s="28" t="s">
        <v>48</v>
      </c>
    </row>
    <row r="9" spans="2:4" x14ac:dyDescent="0.25">
      <c r="B9" s="20">
        <v>3.1</v>
      </c>
      <c r="C9" s="28" t="s">
        <v>50</v>
      </c>
    </row>
    <row r="10" spans="2:4" x14ac:dyDescent="0.25">
      <c r="B10" s="20">
        <v>3.2</v>
      </c>
      <c r="C10" s="28" t="s">
        <v>51</v>
      </c>
    </row>
    <row r="11" spans="2:4" x14ac:dyDescent="0.25">
      <c r="B11" s="20">
        <v>3.3</v>
      </c>
      <c r="C11" s="28" t="s">
        <v>52</v>
      </c>
    </row>
    <row r="12" spans="2:4" x14ac:dyDescent="0.25">
      <c r="B12" s="20">
        <v>4</v>
      </c>
      <c r="C12" s="28" t="s">
        <v>53</v>
      </c>
    </row>
    <row r="13" spans="2:4" x14ac:dyDescent="0.25">
      <c r="B13" s="20">
        <v>5.0999999999999996</v>
      </c>
      <c r="C13" s="28" t="s">
        <v>54</v>
      </c>
    </row>
    <row r="14" spans="2:4" x14ac:dyDescent="0.25">
      <c r="B14" s="20">
        <v>5.2</v>
      </c>
      <c r="C14" s="28" t="s">
        <v>55</v>
      </c>
    </row>
    <row r="15" spans="2:4" x14ac:dyDescent="0.25">
      <c r="B15" s="20">
        <v>5.3</v>
      </c>
      <c r="C15" s="28" t="s">
        <v>56</v>
      </c>
      <c r="D15" s="2"/>
    </row>
    <row r="16" spans="2:4" x14ac:dyDescent="0.25">
      <c r="B16" s="20">
        <v>6</v>
      </c>
      <c r="C16" s="28" t="s">
        <v>57</v>
      </c>
    </row>
    <row r="17" spans="2:4" x14ac:dyDescent="0.25">
      <c r="B17" s="20">
        <v>7</v>
      </c>
      <c r="C17" s="28" t="s">
        <v>58</v>
      </c>
      <c r="D17" s="2"/>
    </row>
    <row r="18" spans="2:4" x14ac:dyDescent="0.25">
      <c r="B18" s="20">
        <v>8.1</v>
      </c>
      <c r="C18" s="28" t="s">
        <v>59</v>
      </c>
    </row>
    <row r="19" spans="2:4" x14ac:dyDescent="0.25">
      <c r="B19" s="20">
        <v>8.1999999999999993</v>
      </c>
      <c r="C19" s="28" t="s">
        <v>60</v>
      </c>
    </row>
    <row r="20" spans="2:4" x14ac:dyDescent="0.25">
      <c r="B20" s="20">
        <v>9.1</v>
      </c>
      <c r="C20" s="28" t="s">
        <v>61</v>
      </c>
    </row>
    <row r="21" spans="2:4" x14ac:dyDescent="0.25">
      <c r="B21" s="20">
        <v>9.1999999999999993</v>
      </c>
      <c r="C21" s="28" t="s">
        <v>62</v>
      </c>
    </row>
    <row r="22" spans="2:4" x14ac:dyDescent="0.25">
      <c r="B22" s="20">
        <v>9.3000000000000007</v>
      </c>
      <c r="C22" s="28" t="s">
        <v>63</v>
      </c>
    </row>
    <row r="23" spans="2:4" x14ac:dyDescent="0.25">
      <c r="B23" s="20">
        <v>10</v>
      </c>
      <c r="C23" s="28" t="s">
        <v>64</v>
      </c>
    </row>
    <row r="24" spans="2:4" x14ac:dyDescent="0.25">
      <c r="B24" s="20">
        <v>11</v>
      </c>
      <c r="C24" s="28" t="s">
        <v>65</v>
      </c>
    </row>
    <row r="25" spans="2:4" x14ac:dyDescent="0.25">
      <c r="B25" s="20">
        <v>12</v>
      </c>
      <c r="C25" s="28" t="s">
        <v>66</v>
      </c>
    </row>
    <row r="26" spans="2:4" x14ac:dyDescent="0.25">
      <c r="B26" s="20">
        <v>13</v>
      </c>
      <c r="C26" s="28" t="s">
        <v>67</v>
      </c>
    </row>
    <row r="27" spans="2:4" x14ac:dyDescent="0.25">
      <c r="B27" s="20">
        <v>14</v>
      </c>
      <c r="C27" s="28" t="s">
        <v>68</v>
      </c>
    </row>
    <row r="28" spans="2:4" x14ac:dyDescent="0.25">
      <c r="B28" s="20"/>
    </row>
    <row r="29" spans="2:4" x14ac:dyDescent="0.25">
      <c r="B29" s="20"/>
    </row>
    <row r="30" spans="2:4" x14ac:dyDescent="0.25">
      <c r="B30" s="20"/>
    </row>
    <row r="31" spans="2:4" x14ac:dyDescent="0.25">
      <c r="B31" s="20"/>
    </row>
    <row r="32" spans="2:4" x14ac:dyDescent="0.25">
      <c r="B32" s="20"/>
    </row>
    <row r="33" spans="2:4" x14ac:dyDescent="0.25">
      <c r="B33" s="20"/>
    </row>
    <row r="34" spans="2:4" x14ac:dyDescent="0.25">
      <c r="B34" s="20"/>
    </row>
    <row r="35" spans="2:4" x14ac:dyDescent="0.25">
      <c r="B35" s="20"/>
    </row>
    <row r="36" spans="2:4" x14ac:dyDescent="0.25">
      <c r="B36" s="20"/>
    </row>
    <row r="37" spans="2:4" x14ac:dyDescent="0.25">
      <c r="B37" s="20"/>
      <c r="D37" s="2"/>
    </row>
    <row r="38" spans="2:4" x14ac:dyDescent="0.25">
      <c r="B38" s="20"/>
    </row>
    <row r="39" spans="2:4" x14ac:dyDescent="0.25">
      <c r="B39" s="20"/>
      <c r="C39" s="2"/>
      <c r="D39" s="2"/>
    </row>
    <row r="40" spans="2:4" x14ac:dyDescent="0.25">
      <c r="B40" s="20"/>
    </row>
    <row r="41" spans="2:4" x14ac:dyDescent="0.25">
      <c r="B41" s="20"/>
    </row>
    <row r="42" spans="2:4" x14ac:dyDescent="0.25">
      <c r="B42" s="20"/>
    </row>
    <row r="43" spans="2:4" x14ac:dyDescent="0.25">
      <c r="B43" s="20"/>
    </row>
  </sheetData>
  <dataConsolidate/>
  <hyperlinks>
    <hyperlink ref="C6" location="'2. SUM'!A1" display="SUM" xr:uid="{00000000-0004-0000-0000-000000000000}"/>
    <hyperlink ref="C5" location="'1. IF'!A1" display="IF" xr:uid="{00000000-0004-0000-0000-000001000000}"/>
    <hyperlink ref="C7" location="'2. SUMIF'!A1" display="SUMIF" xr:uid="{00000000-0004-0000-0000-000002000000}"/>
    <hyperlink ref="C8" location="'2. SUMIFS'!A1" display="SUMIFS" xr:uid="{00000000-0004-0000-0000-000003000000}"/>
    <hyperlink ref="C9" location="'3. COUNT'!A1" display="COUNT" xr:uid="{00000000-0004-0000-0000-000004000000}"/>
    <hyperlink ref="C10" location="'3. COUNTIF'!A1" display="COUNTIF" xr:uid="{00000000-0004-0000-0000-000005000000}"/>
    <hyperlink ref="C11" location="'3. COUNTIFS'!A1" display="COUNTIFS" xr:uid="{00000000-0004-0000-0000-000006000000}"/>
    <hyperlink ref="C18" location="'8. VLOOKUP'!A1" display="VLOOKUP" xr:uid="{00000000-0004-0000-0000-000007000000}"/>
    <hyperlink ref="C19" location="'8. HLOOKUP'!A1" display="HLOOKUP" xr:uid="{00000000-0004-0000-0000-000008000000}"/>
    <hyperlink ref="C20" location="'9. INDEX'!A1" display="INDEX" xr:uid="{00000000-0004-0000-0000-000009000000}"/>
    <hyperlink ref="C21" location="'9. MATCH'!A1" display="MATCH" xr:uid="{00000000-0004-0000-0000-00000A000000}"/>
    <hyperlink ref="C22" location="'9. INDEX &amp; MATCH'!A1" display="INDEX &amp; MATCH" xr:uid="{00000000-0004-0000-0000-00000B000000}"/>
    <hyperlink ref="C23" location="'10. IFERROR'!A1" display="IFERROR" xr:uid="{00000000-0004-0000-0000-00000C000000}"/>
    <hyperlink ref="C24" location="'11. CHOOSE'!A1" display="CHOOSE" xr:uid="{00000000-0004-0000-0000-00000D000000}"/>
    <hyperlink ref="C12" location="'4. AVERAGE&amp;AVERAGEIF'!A1" display="AVERAGE &amp; AVERAGEIF" xr:uid="{00000000-0004-0000-0000-00000E000000}"/>
    <hyperlink ref="C16" location="'6. MAX,MIN'!A1" display="MAX, MIN" xr:uid="{00000000-0004-0000-0000-00000F000000}"/>
    <hyperlink ref="C25" location="'12. GOAL SEEK'!A1" display="GOAL SEEK" xr:uid="{00000000-0004-0000-0000-000010000000}"/>
    <hyperlink ref="C26" location="'13. DATA TABLES'!A1" display="DATA TABLES" xr:uid="{00000000-0004-0000-0000-000011000000}"/>
    <hyperlink ref="C13" location="'5. LEFT, RIGHT, MID'!A1" display="LEFT, RIGHT, MID" xr:uid="{00000000-0004-0000-0000-000012000000}"/>
    <hyperlink ref="C14" location="'5. UPPER, LOWER &amp; PROPER'!A1" display="UPPER, LOWER &amp; PROPER" xr:uid="{00000000-0004-0000-0000-000013000000}"/>
    <hyperlink ref="C15" location="'5. &amp;,CONCATENATE'!A1" display="&amp;, CONCATENATE" xr:uid="{00000000-0004-0000-0000-000014000000}"/>
    <hyperlink ref="C27" location="'14. PIVOT TABLES'!A1" display="PIVOT TABLES" xr:uid="{00000000-0004-0000-0000-000015000000}"/>
    <hyperlink ref="C17" location="'7. ROUND'!A1" display="ROUND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E6"/>
  <sheetViews>
    <sheetView workbookViewId="0"/>
  </sheetViews>
  <sheetFormatPr defaultRowHeight="12" x14ac:dyDescent="0.2"/>
  <cols>
    <col min="1" max="1" width="2" style="2" customWidth="1"/>
    <col min="2" max="16384" width="9.140625" style="2"/>
  </cols>
  <sheetData>
    <row r="1" spans="2:5" ht="15.75" x14ac:dyDescent="0.25">
      <c r="B1" s="3" t="s">
        <v>40</v>
      </c>
    </row>
    <row r="4" spans="2:5" x14ac:dyDescent="0.2">
      <c r="B4" s="2" t="s">
        <v>22</v>
      </c>
      <c r="E4" s="16" t="s">
        <v>0</v>
      </c>
    </row>
    <row r="5" spans="2:5" x14ac:dyDescent="0.2">
      <c r="B5" s="2" t="s">
        <v>22</v>
      </c>
      <c r="E5" s="16" t="str">
        <f>RIGHT(B5,3)</f>
        <v>bbe</v>
      </c>
    </row>
    <row r="6" spans="2:5" x14ac:dyDescent="0.2">
      <c r="B6" s="2" t="s">
        <v>22</v>
      </c>
      <c r="E6" s="16" t="str">
        <f>MID(B6,4,7)</f>
        <v>pelkupp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G5"/>
  <sheetViews>
    <sheetView workbookViewId="0"/>
  </sheetViews>
  <sheetFormatPr defaultRowHeight="12" x14ac:dyDescent="0.2"/>
  <cols>
    <col min="1" max="1" width="2" style="2" customWidth="1"/>
    <col min="2" max="6" width="9.140625" style="2"/>
    <col min="7" max="7" width="11.140625" style="2" customWidth="1"/>
    <col min="8" max="16384" width="9.140625" style="2"/>
  </cols>
  <sheetData>
    <row r="1" spans="2:7" ht="15.75" x14ac:dyDescent="0.25">
      <c r="B1" s="3" t="s">
        <v>41</v>
      </c>
    </row>
    <row r="3" spans="2:7" x14ac:dyDescent="0.2">
      <c r="B3" s="2" t="s">
        <v>25</v>
      </c>
      <c r="E3" s="16" t="str">
        <f>UPPER(B3)</f>
        <v>DOPPELKUPPLUNGSGETRIEBBE</v>
      </c>
      <c r="F3" s="16"/>
      <c r="G3" s="16"/>
    </row>
    <row r="4" spans="2:7" x14ac:dyDescent="0.2">
      <c r="B4" s="2" t="s">
        <v>25</v>
      </c>
      <c r="E4" s="16" t="str">
        <f>LOWER(B4)</f>
        <v>doppelkupplungsgetriebbe</v>
      </c>
      <c r="F4" s="16"/>
      <c r="G4" s="16"/>
    </row>
    <row r="5" spans="2:7" x14ac:dyDescent="0.2">
      <c r="B5" s="2" t="s">
        <v>25</v>
      </c>
      <c r="E5" s="16" t="str">
        <f>PROPER(B5)</f>
        <v>Doppelkupplungsgetriebbe</v>
      </c>
      <c r="F5" s="16"/>
      <c r="G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D7"/>
  <sheetViews>
    <sheetView workbookViewId="0"/>
  </sheetViews>
  <sheetFormatPr defaultRowHeight="12" x14ac:dyDescent="0.2"/>
  <cols>
    <col min="1" max="1" width="2" style="2" customWidth="1"/>
    <col min="2" max="16384" width="9.140625" style="2"/>
  </cols>
  <sheetData>
    <row r="1" spans="2:4" ht="15.75" x14ac:dyDescent="0.25">
      <c r="B1" s="3" t="s">
        <v>43</v>
      </c>
    </row>
    <row r="4" spans="2:4" x14ac:dyDescent="0.2">
      <c r="B4" s="10" t="s">
        <v>23</v>
      </c>
      <c r="C4" s="2">
        <v>123</v>
      </c>
      <c r="D4" s="10" t="s">
        <v>24</v>
      </c>
    </row>
    <row r="6" spans="2:4" x14ac:dyDescent="0.2">
      <c r="C6" s="16" t="str">
        <f>B4&amp;" "&amp;C4&amp;D4</f>
        <v>ABC 123CDE</v>
      </c>
      <c r="D6" s="16"/>
    </row>
    <row r="7" spans="2:4" x14ac:dyDescent="0.2">
      <c r="C7" s="16" t="str">
        <f>CONCATENATE(B4,C4,D4)</f>
        <v>ABC123CDE</v>
      </c>
      <c r="D7" s="1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6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4" width="9.140625" style="2"/>
    <col min="5" max="5" width="12.42578125" style="2" bestFit="1" customWidth="1"/>
    <col min="6" max="16384" width="9.140625" style="2"/>
  </cols>
  <sheetData>
    <row r="1" spans="2:6" ht="15.75" x14ac:dyDescent="0.25">
      <c r="B1" s="3" t="s">
        <v>44</v>
      </c>
    </row>
    <row r="3" spans="2:6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6" x14ac:dyDescent="0.2">
      <c r="B4" s="2" t="s">
        <v>6</v>
      </c>
      <c r="C4" s="2" t="s">
        <v>5</v>
      </c>
      <c r="D4" s="2" t="s">
        <v>18</v>
      </c>
      <c r="E4" s="5">
        <v>34</v>
      </c>
      <c r="F4" s="5">
        <v>71</v>
      </c>
    </row>
    <row r="5" spans="2:6" x14ac:dyDescent="0.2">
      <c r="B5" s="2" t="s">
        <v>10</v>
      </c>
      <c r="C5" s="2" t="s">
        <v>16</v>
      </c>
      <c r="D5" s="2" t="s">
        <v>18</v>
      </c>
      <c r="E5" s="5">
        <v>38</v>
      </c>
      <c r="F5" s="5">
        <v>57</v>
      </c>
    </row>
    <row r="6" spans="2:6" x14ac:dyDescent="0.2">
      <c r="B6" s="2" t="s">
        <v>13</v>
      </c>
      <c r="C6" s="2" t="s">
        <v>17</v>
      </c>
      <c r="D6" s="2" t="s">
        <v>18</v>
      </c>
      <c r="E6" s="5">
        <v>38</v>
      </c>
      <c r="F6" s="5">
        <v>64</v>
      </c>
    </row>
    <row r="7" spans="2:6" x14ac:dyDescent="0.2">
      <c r="B7" s="2" t="s">
        <v>9</v>
      </c>
      <c r="C7" s="2" t="s">
        <v>5</v>
      </c>
      <c r="D7" s="2" t="s">
        <v>19</v>
      </c>
      <c r="E7" s="5">
        <v>34</v>
      </c>
      <c r="F7" s="5">
        <v>27</v>
      </c>
    </row>
    <row r="8" spans="2:6" x14ac:dyDescent="0.2">
      <c r="B8" s="2" t="s">
        <v>11</v>
      </c>
      <c r="C8" s="2" t="s">
        <v>16</v>
      </c>
      <c r="D8" s="2" t="s">
        <v>19</v>
      </c>
      <c r="E8" s="5">
        <v>38</v>
      </c>
      <c r="F8" s="5">
        <v>56</v>
      </c>
    </row>
    <row r="9" spans="2:6" x14ac:dyDescent="0.2">
      <c r="B9" s="2" t="s">
        <v>12</v>
      </c>
      <c r="C9" s="2" t="s">
        <v>16</v>
      </c>
      <c r="D9" s="2" t="s">
        <v>19</v>
      </c>
      <c r="E9" s="5">
        <v>38</v>
      </c>
      <c r="F9" s="5">
        <v>65</v>
      </c>
    </row>
    <row r="10" spans="2:6" x14ac:dyDescent="0.2">
      <c r="B10" s="2" t="s">
        <v>8</v>
      </c>
      <c r="C10" s="2" t="s">
        <v>5</v>
      </c>
      <c r="D10" s="2" t="s">
        <v>18</v>
      </c>
      <c r="E10" s="5">
        <v>34</v>
      </c>
      <c r="F10" s="5">
        <v>90</v>
      </c>
    </row>
    <row r="11" spans="2:6" x14ac:dyDescent="0.2">
      <c r="B11" s="2" t="s">
        <v>14</v>
      </c>
      <c r="C11" s="2" t="s">
        <v>17</v>
      </c>
      <c r="D11" s="2" t="s">
        <v>19</v>
      </c>
      <c r="E11" s="5">
        <v>38</v>
      </c>
      <c r="F11" s="5">
        <v>84</v>
      </c>
    </row>
    <row r="12" spans="2:6" x14ac:dyDescent="0.2">
      <c r="B12" s="2" t="s">
        <v>15</v>
      </c>
      <c r="C12" s="2" t="s">
        <v>17</v>
      </c>
      <c r="D12" s="2" t="s">
        <v>18</v>
      </c>
      <c r="E12" s="5">
        <v>38</v>
      </c>
      <c r="F12" s="5">
        <v>79</v>
      </c>
    </row>
    <row r="15" spans="2:6" x14ac:dyDescent="0.2">
      <c r="F15" s="5">
        <f>+MAX(F4:F12)</f>
        <v>90</v>
      </c>
    </row>
    <row r="16" spans="2:6" x14ac:dyDescent="0.2">
      <c r="F16" s="5">
        <f>MIN(F4:F12)</f>
        <v>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E5"/>
  <sheetViews>
    <sheetView workbookViewId="0"/>
  </sheetViews>
  <sheetFormatPr defaultRowHeight="12" x14ac:dyDescent="0.2"/>
  <cols>
    <col min="1" max="1" width="2" style="2" customWidth="1"/>
    <col min="2" max="16384" width="9.140625" style="2"/>
  </cols>
  <sheetData>
    <row r="1" spans="2:5" ht="15.75" x14ac:dyDescent="0.25">
      <c r="B1" s="3" t="s">
        <v>42</v>
      </c>
    </row>
    <row r="4" spans="2:5" x14ac:dyDescent="0.2">
      <c r="B4" s="2">
        <v>5.0999999999999996</v>
      </c>
      <c r="D4" s="2">
        <f>ROUND(B4,0)</f>
        <v>5</v>
      </c>
      <c r="E4" s="11"/>
    </row>
    <row r="5" spans="2:5" x14ac:dyDescent="0.2">
      <c r="B5" s="2">
        <v>0.05</v>
      </c>
      <c r="D5" s="2">
        <f>ROUND(B5,1)</f>
        <v>0.1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12"/>
  <sheetViews>
    <sheetView tabSelected="1"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16.140625" style="2" bestFit="1" customWidth="1"/>
    <col min="5" max="5" width="12.42578125" style="2" bestFit="1" customWidth="1"/>
    <col min="6" max="6" width="12.28515625" style="2" bestFit="1" customWidth="1"/>
    <col min="7" max="7" width="9.140625" style="2"/>
    <col min="8" max="8" width="11" style="2" customWidth="1"/>
    <col min="9" max="9" width="8.140625" style="2" bestFit="1" customWidth="1"/>
    <col min="10" max="10" width="10.5703125" style="2" customWidth="1"/>
    <col min="11" max="11" width="12.42578125" style="2" bestFit="1" customWidth="1"/>
    <col min="12" max="12" width="12.28515625" style="2" bestFit="1" customWidth="1"/>
    <col min="13" max="16384" width="9.140625" style="2"/>
  </cols>
  <sheetData>
    <row r="1" spans="2:12" ht="15.75" x14ac:dyDescent="0.25">
      <c r="B1" s="3" t="s">
        <v>45</v>
      </c>
    </row>
    <row r="3" spans="2:12" ht="24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  <c r="H3" s="4" t="s">
        <v>1</v>
      </c>
      <c r="I3" s="4" t="s">
        <v>3</v>
      </c>
      <c r="J3" s="8" t="s">
        <v>30</v>
      </c>
      <c r="K3" s="4" t="s">
        <v>4</v>
      </c>
      <c r="L3" s="4" t="s">
        <v>2</v>
      </c>
    </row>
    <row r="4" spans="2:12" x14ac:dyDescent="0.2">
      <c r="B4" s="2" t="s">
        <v>6</v>
      </c>
      <c r="C4" s="2" t="s">
        <v>5</v>
      </c>
      <c r="D4" s="2" t="s">
        <v>18</v>
      </c>
      <c r="E4" s="10">
        <v>34</v>
      </c>
      <c r="F4" s="10">
        <v>71</v>
      </c>
      <c r="H4" s="2" t="s">
        <v>11</v>
      </c>
    </row>
    <row r="5" spans="2:12" x14ac:dyDescent="0.2">
      <c r="B5" s="2" t="s">
        <v>10</v>
      </c>
      <c r="C5" s="2" t="s">
        <v>16</v>
      </c>
      <c r="D5" s="2" t="s">
        <v>18</v>
      </c>
      <c r="E5" s="10">
        <v>38</v>
      </c>
      <c r="F5" s="10">
        <v>57</v>
      </c>
      <c r="H5" s="2" t="s">
        <v>6</v>
      </c>
    </row>
    <row r="6" spans="2:12" x14ac:dyDescent="0.2">
      <c r="B6" s="2" t="s">
        <v>13</v>
      </c>
      <c r="C6" s="2" t="s">
        <v>17</v>
      </c>
      <c r="D6" s="2" t="s">
        <v>18</v>
      </c>
      <c r="E6" s="10">
        <v>38</v>
      </c>
      <c r="F6" s="10">
        <v>64</v>
      </c>
    </row>
    <row r="7" spans="2:12" x14ac:dyDescent="0.2">
      <c r="B7" s="2" t="s">
        <v>9</v>
      </c>
      <c r="C7" s="2" t="s">
        <v>5</v>
      </c>
      <c r="D7" s="2" t="s">
        <v>19</v>
      </c>
      <c r="E7" s="10">
        <v>34</v>
      </c>
      <c r="F7" s="10">
        <v>27</v>
      </c>
    </row>
    <row r="8" spans="2:12" x14ac:dyDescent="0.2">
      <c r="B8" s="2" t="s">
        <v>11</v>
      </c>
      <c r="C8" s="2" t="s">
        <v>16</v>
      </c>
      <c r="D8" s="2" t="s">
        <v>19</v>
      </c>
      <c r="E8" s="10">
        <v>38</v>
      </c>
      <c r="F8" s="10">
        <v>56</v>
      </c>
    </row>
    <row r="9" spans="2:12" x14ac:dyDescent="0.2">
      <c r="B9" s="2" t="s">
        <v>12</v>
      </c>
      <c r="C9" s="2" t="s">
        <v>16</v>
      </c>
      <c r="D9" s="2" t="s">
        <v>19</v>
      </c>
      <c r="E9" s="10">
        <v>38</v>
      </c>
      <c r="F9" s="10">
        <v>65</v>
      </c>
    </row>
    <row r="10" spans="2:12" x14ac:dyDescent="0.2">
      <c r="B10" s="2" t="s">
        <v>8</v>
      </c>
      <c r="C10" s="2" t="s">
        <v>5</v>
      </c>
      <c r="D10" s="2" t="s">
        <v>18</v>
      </c>
      <c r="E10" s="10">
        <v>34</v>
      </c>
      <c r="F10" s="10">
        <v>90</v>
      </c>
    </row>
    <row r="11" spans="2:12" x14ac:dyDescent="0.2">
      <c r="B11" s="2" t="s">
        <v>14</v>
      </c>
      <c r="C11" s="2" t="s">
        <v>17</v>
      </c>
      <c r="D11" s="2" t="s">
        <v>19</v>
      </c>
      <c r="E11" s="10">
        <v>38</v>
      </c>
      <c r="F11" s="10">
        <v>84</v>
      </c>
    </row>
    <row r="12" spans="2:12" x14ac:dyDescent="0.2">
      <c r="B12" s="2" t="s">
        <v>15</v>
      </c>
      <c r="C12" s="2" t="s">
        <v>17</v>
      </c>
      <c r="D12" s="2" t="s">
        <v>18</v>
      </c>
      <c r="E12" s="10">
        <v>38</v>
      </c>
      <c r="F12" s="10">
        <v>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7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5.140625" style="2" bestFit="1" customWidth="1"/>
    <col min="5" max="5" width="15.85546875" style="2" bestFit="1" customWidth="1"/>
    <col min="6" max="6" width="10" style="2" bestFit="1" customWidth="1"/>
    <col min="7" max="7" width="9.140625" style="2"/>
    <col min="8" max="8" width="10" style="2" bestFit="1" customWidth="1"/>
    <col min="9" max="9" width="9.140625" style="2"/>
    <col min="10" max="10" width="10.140625" style="2" bestFit="1" customWidth="1"/>
    <col min="11" max="11" width="12.42578125" style="2" bestFit="1" customWidth="1"/>
    <col min="12" max="12" width="12.28515625" style="2" bestFit="1" customWidth="1"/>
    <col min="13" max="16384" width="9.140625" style="2"/>
  </cols>
  <sheetData>
    <row r="1" spans="2:12" ht="15.75" x14ac:dyDescent="0.25">
      <c r="B1" s="3" t="s">
        <v>46</v>
      </c>
    </row>
    <row r="3" spans="2:12" ht="24.75" thickBot="1" x14ac:dyDescent="0.25">
      <c r="B3" s="25" t="s">
        <v>1</v>
      </c>
      <c r="C3" s="2" t="s">
        <v>6</v>
      </c>
      <c r="D3" s="2" t="s">
        <v>10</v>
      </c>
      <c r="E3" s="2" t="s">
        <v>13</v>
      </c>
      <c r="F3" s="2" t="s">
        <v>9</v>
      </c>
      <c r="H3" s="4" t="s">
        <v>1</v>
      </c>
      <c r="I3" s="4" t="s">
        <v>3</v>
      </c>
      <c r="J3" s="8" t="s">
        <v>30</v>
      </c>
      <c r="K3" s="6" t="s">
        <v>4</v>
      </c>
      <c r="L3" s="6" t="s">
        <v>2</v>
      </c>
    </row>
    <row r="4" spans="2:12" x14ac:dyDescent="0.2">
      <c r="B4" s="25" t="s">
        <v>3</v>
      </c>
      <c r="C4" s="2" t="s">
        <v>5</v>
      </c>
      <c r="D4" s="2" t="s">
        <v>16</v>
      </c>
      <c r="E4" s="2" t="s">
        <v>17</v>
      </c>
      <c r="F4" s="2" t="s">
        <v>5</v>
      </c>
      <c r="H4" s="2" t="s">
        <v>10</v>
      </c>
      <c r="I4" s="27"/>
    </row>
    <row r="5" spans="2:12" x14ac:dyDescent="0.2">
      <c r="B5" s="25" t="s">
        <v>7</v>
      </c>
      <c r="C5" s="2" t="s">
        <v>18</v>
      </c>
      <c r="D5" s="2" t="s">
        <v>18</v>
      </c>
      <c r="E5" s="2" t="s">
        <v>18</v>
      </c>
      <c r="F5" s="2" t="s">
        <v>19</v>
      </c>
      <c r="H5" s="2" t="s">
        <v>9</v>
      </c>
    </row>
    <row r="6" spans="2:12" x14ac:dyDescent="0.2">
      <c r="B6" s="25" t="s">
        <v>4</v>
      </c>
      <c r="C6" s="5">
        <v>34</v>
      </c>
      <c r="D6" s="5">
        <v>38</v>
      </c>
      <c r="E6" s="5">
        <v>38</v>
      </c>
      <c r="F6" s="5">
        <v>34</v>
      </c>
    </row>
    <row r="7" spans="2:12" x14ac:dyDescent="0.2">
      <c r="B7" s="25" t="s">
        <v>2</v>
      </c>
      <c r="C7" s="5">
        <v>71</v>
      </c>
      <c r="D7" s="5">
        <v>57</v>
      </c>
      <c r="E7" s="5">
        <v>64</v>
      </c>
      <c r="F7" s="5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16.140625" style="2" bestFit="1" customWidth="1"/>
    <col min="5" max="5" width="12.42578125" style="2" bestFit="1" customWidth="1"/>
    <col min="6" max="6" width="12.28515625" style="2" bestFit="1" customWidth="1"/>
    <col min="7" max="16384" width="9.140625" style="2"/>
  </cols>
  <sheetData>
    <row r="1" spans="2:8" ht="15.75" x14ac:dyDescent="0.25">
      <c r="B1" s="3" t="s">
        <v>31</v>
      </c>
    </row>
    <row r="3" spans="2:8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8" x14ac:dyDescent="0.2">
      <c r="B4" s="2" t="s">
        <v>6</v>
      </c>
      <c r="C4" s="2" t="s">
        <v>5</v>
      </c>
      <c r="D4" s="2" t="s">
        <v>18</v>
      </c>
      <c r="E4" s="10">
        <v>34</v>
      </c>
      <c r="F4" s="10">
        <v>71</v>
      </c>
      <c r="H4" s="2">
        <f>IF(D4="Yes",F4,0)</f>
        <v>71</v>
      </c>
    </row>
    <row r="5" spans="2:8" x14ac:dyDescent="0.2">
      <c r="B5" s="2" t="s">
        <v>10</v>
      </c>
      <c r="C5" s="2" t="s">
        <v>16</v>
      </c>
      <c r="D5" s="2" t="s">
        <v>18</v>
      </c>
      <c r="E5" s="10">
        <v>38</v>
      </c>
      <c r="F5" s="10">
        <v>57</v>
      </c>
      <c r="H5" s="2">
        <f t="shared" ref="H5:H12" si="0">IF(D5="Yes",F5,0)</f>
        <v>57</v>
      </c>
    </row>
    <row r="6" spans="2:8" x14ac:dyDescent="0.2">
      <c r="B6" s="2" t="s">
        <v>13</v>
      </c>
      <c r="C6" s="2" t="s">
        <v>17</v>
      </c>
      <c r="D6" s="2" t="s">
        <v>18</v>
      </c>
      <c r="E6" s="10">
        <v>38</v>
      </c>
      <c r="F6" s="10">
        <v>64</v>
      </c>
      <c r="H6" s="2">
        <f t="shared" si="0"/>
        <v>64</v>
      </c>
    </row>
    <row r="7" spans="2:8" x14ac:dyDescent="0.2">
      <c r="B7" s="2" t="s">
        <v>9</v>
      </c>
      <c r="C7" s="2" t="s">
        <v>5</v>
      </c>
      <c r="D7" s="2" t="s">
        <v>19</v>
      </c>
      <c r="E7" s="10">
        <v>34</v>
      </c>
      <c r="F7" s="10">
        <v>27</v>
      </c>
      <c r="H7" s="2">
        <f t="shared" si="0"/>
        <v>0</v>
      </c>
    </row>
    <row r="8" spans="2:8" x14ac:dyDescent="0.2">
      <c r="B8" s="2" t="s">
        <v>11</v>
      </c>
      <c r="C8" s="2" t="s">
        <v>16</v>
      </c>
      <c r="D8" s="2" t="s">
        <v>19</v>
      </c>
      <c r="E8" s="10">
        <v>38</v>
      </c>
      <c r="F8" s="10">
        <v>56</v>
      </c>
      <c r="H8" s="2">
        <f t="shared" si="0"/>
        <v>0</v>
      </c>
    </row>
    <row r="9" spans="2:8" x14ac:dyDescent="0.2">
      <c r="B9" s="2" t="s">
        <v>12</v>
      </c>
      <c r="C9" s="2" t="s">
        <v>16</v>
      </c>
      <c r="D9" s="2" t="s">
        <v>19</v>
      </c>
      <c r="E9" s="10">
        <v>38</v>
      </c>
      <c r="F9" s="10">
        <v>65</v>
      </c>
      <c r="H9" s="2">
        <f t="shared" si="0"/>
        <v>0</v>
      </c>
    </row>
    <row r="10" spans="2:8" x14ac:dyDescent="0.2">
      <c r="B10" s="2" t="s">
        <v>8</v>
      </c>
      <c r="C10" s="2" t="s">
        <v>5</v>
      </c>
      <c r="D10" s="2" t="s">
        <v>18</v>
      </c>
      <c r="E10" s="10">
        <v>34</v>
      </c>
      <c r="F10" s="10">
        <v>90</v>
      </c>
      <c r="H10" s="2">
        <f t="shared" si="0"/>
        <v>90</v>
      </c>
    </row>
    <row r="11" spans="2:8" x14ac:dyDescent="0.2">
      <c r="B11" s="2" t="s">
        <v>14</v>
      </c>
      <c r="C11" s="2" t="s">
        <v>17</v>
      </c>
      <c r="D11" s="2" t="s">
        <v>19</v>
      </c>
      <c r="E11" s="10">
        <v>38</v>
      </c>
      <c r="F11" s="10">
        <v>84</v>
      </c>
      <c r="H11" s="2">
        <f t="shared" si="0"/>
        <v>0</v>
      </c>
    </row>
    <row r="12" spans="2:8" x14ac:dyDescent="0.2">
      <c r="B12" s="2" t="s">
        <v>15</v>
      </c>
      <c r="C12" s="2" t="s">
        <v>17</v>
      </c>
      <c r="D12" s="2" t="s">
        <v>18</v>
      </c>
      <c r="E12" s="10">
        <v>38</v>
      </c>
      <c r="F12" s="10">
        <v>79</v>
      </c>
      <c r="H12" s="2">
        <f t="shared" si="0"/>
        <v>79</v>
      </c>
    </row>
    <row r="13" spans="2:8" ht="12.75" thickBot="1" x14ac:dyDescent="0.25">
      <c r="B13" s="7" t="s">
        <v>21</v>
      </c>
      <c r="C13" s="12"/>
      <c r="D13" s="12"/>
      <c r="E13" s="13"/>
      <c r="F1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13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9.140625" style="2"/>
    <col min="4" max="4" width="16.140625" style="2" bestFit="1" customWidth="1"/>
    <col min="5" max="5" width="12.42578125" style="2" bestFit="1" customWidth="1"/>
    <col min="6" max="6" width="12" style="2" bestFit="1" customWidth="1"/>
    <col min="7" max="16384" width="9.140625" style="2"/>
  </cols>
  <sheetData>
    <row r="1" spans="2:6" ht="15.75" x14ac:dyDescent="0.25">
      <c r="B1" s="3" t="s">
        <v>33</v>
      </c>
      <c r="C1" s="3"/>
      <c r="D1" s="3"/>
    </row>
    <row r="3" spans="2:6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6" x14ac:dyDescent="0.2">
      <c r="B4" s="2" t="s">
        <v>6</v>
      </c>
      <c r="C4" s="2" t="s">
        <v>5</v>
      </c>
      <c r="D4" s="2" t="s">
        <v>18</v>
      </c>
      <c r="E4" s="10">
        <v>34</v>
      </c>
      <c r="F4" s="10">
        <v>71</v>
      </c>
    </row>
    <row r="5" spans="2:6" x14ac:dyDescent="0.2">
      <c r="B5" s="2" t="s">
        <v>10</v>
      </c>
      <c r="C5" s="2" t="s">
        <v>16</v>
      </c>
      <c r="D5" s="2" t="s">
        <v>18</v>
      </c>
      <c r="E5" s="10">
        <v>38</v>
      </c>
      <c r="F5" s="10">
        <v>57</v>
      </c>
    </row>
    <row r="6" spans="2:6" x14ac:dyDescent="0.2">
      <c r="B6" s="2" t="s">
        <v>13</v>
      </c>
      <c r="C6" s="2" t="s">
        <v>17</v>
      </c>
      <c r="D6" s="2" t="s">
        <v>18</v>
      </c>
      <c r="E6" s="10">
        <v>38</v>
      </c>
      <c r="F6" s="10">
        <v>64</v>
      </c>
    </row>
    <row r="7" spans="2:6" x14ac:dyDescent="0.2">
      <c r="B7" s="2" t="s">
        <v>9</v>
      </c>
      <c r="C7" s="2" t="s">
        <v>5</v>
      </c>
      <c r="D7" s="2" t="s">
        <v>19</v>
      </c>
      <c r="E7" s="10">
        <v>34</v>
      </c>
      <c r="F7" s="10">
        <v>27</v>
      </c>
    </row>
    <row r="8" spans="2:6" x14ac:dyDescent="0.2">
      <c r="B8" s="2" t="s">
        <v>11</v>
      </c>
      <c r="C8" s="2" t="s">
        <v>16</v>
      </c>
      <c r="D8" s="2" t="s">
        <v>19</v>
      </c>
      <c r="E8" s="10">
        <v>38</v>
      </c>
      <c r="F8" s="10">
        <v>56</v>
      </c>
    </row>
    <row r="9" spans="2:6" x14ac:dyDescent="0.2">
      <c r="B9" s="2" t="s">
        <v>12</v>
      </c>
      <c r="C9" s="2" t="s">
        <v>16</v>
      </c>
      <c r="D9" s="2" t="s">
        <v>19</v>
      </c>
      <c r="E9" s="10">
        <v>38</v>
      </c>
      <c r="F9" s="10">
        <v>65</v>
      </c>
    </row>
    <row r="10" spans="2:6" x14ac:dyDescent="0.2">
      <c r="B10" s="2" t="s">
        <v>8</v>
      </c>
      <c r="C10" s="2" t="s">
        <v>5</v>
      </c>
      <c r="D10" s="2" t="s">
        <v>18</v>
      </c>
      <c r="E10" s="10">
        <v>34</v>
      </c>
      <c r="F10" s="10">
        <v>90</v>
      </c>
    </row>
    <row r="11" spans="2:6" x14ac:dyDescent="0.2">
      <c r="B11" s="2" t="s">
        <v>14</v>
      </c>
      <c r="C11" s="2" t="s">
        <v>17</v>
      </c>
      <c r="D11" s="2" t="s">
        <v>19</v>
      </c>
      <c r="E11" s="10">
        <v>38</v>
      </c>
      <c r="F11" s="10">
        <v>84</v>
      </c>
    </row>
    <row r="12" spans="2:6" x14ac:dyDescent="0.2">
      <c r="B12" s="2" t="s">
        <v>15</v>
      </c>
      <c r="C12" s="2" t="s">
        <v>17</v>
      </c>
      <c r="D12" s="2" t="s">
        <v>18</v>
      </c>
      <c r="E12" s="10">
        <v>38</v>
      </c>
      <c r="F12" s="10">
        <v>79</v>
      </c>
    </row>
    <row r="13" spans="2:6" ht="12.75" thickBot="1" x14ac:dyDescent="0.25">
      <c r="B13" s="7" t="s">
        <v>21</v>
      </c>
      <c r="C13" s="12"/>
      <c r="D13" s="12"/>
      <c r="E13" s="21">
        <f>+SUM(E4:E12)</f>
        <v>330</v>
      </c>
      <c r="F13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F18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16.140625" style="2" bestFit="1" customWidth="1"/>
    <col min="5" max="5" width="12.42578125" style="2" bestFit="1" customWidth="1"/>
    <col min="6" max="6" width="12.28515625" style="2" bestFit="1" customWidth="1"/>
    <col min="7" max="16384" width="9.140625" style="2"/>
  </cols>
  <sheetData>
    <row r="1" spans="2:6" ht="15.75" x14ac:dyDescent="0.25">
      <c r="B1" s="3" t="s">
        <v>34</v>
      </c>
    </row>
    <row r="3" spans="2:6" ht="12.75" thickBot="1" x14ac:dyDescent="0.25">
      <c r="B3" s="4" t="s">
        <v>1</v>
      </c>
      <c r="C3" s="4" t="s">
        <v>3</v>
      </c>
      <c r="D3" s="4" t="s">
        <v>7</v>
      </c>
      <c r="E3" s="9" t="s">
        <v>4</v>
      </c>
      <c r="F3" s="9" t="s">
        <v>2</v>
      </c>
    </row>
    <row r="4" spans="2:6" x14ac:dyDescent="0.2">
      <c r="B4" s="2" t="s">
        <v>6</v>
      </c>
      <c r="C4" s="2" t="s">
        <v>5</v>
      </c>
      <c r="D4" s="2" t="s">
        <v>18</v>
      </c>
      <c r="E4" s="10">
        <v>34</v>
      </c>
      <c r="F4" s="10">
        <v>71</v>
      </c>
    </row>
    <row r="5" spans="2:6" x14ac:dyDescent="0.2">
      <c r="B5" s="2" t="s">
        <v>10</v>
      </c>
      <c r="C5" s="2" t="s">
        <v>16</v>
      </c>
      <c r="D5" s="2" t="s">
        <v>18</v>
      </c>
      <c r="E5" s="10">
        <v>38</v>
      </c>
      <c r="F5" s="10">
        <v>57</v>
      </c>
    </row>
    <row r="6" spans="2:6" x14ac:dyDescent="0.2">
      <c r="B6" s="2" t="s">
        <v>13</v>
      </c>
      <c r="C6" s="2" t="s">
        <v>17</v>
      </c>
      <c r="D6" s="2" t="s">
        <v>18</v>
      </c>
      <c r="E6" s="10">
        <v>38</v>
      </c>
      <c r="F6" s="10">
        <v>64</v>
      </c>
    </row>
    <row r="7" spans="2:6" x14ac:dyDescent="0.2">
      <c r="B7" s="2" t="s">
        <v>9</v>
      </c>
      <c r="C7" s="2" t="s">
        <v>5</v>
      </c>
      <c r="D7" s="2" t="s">
        <v>19</v>
      </c>
      <c r="E7" s="10">
        <v>34</v>
      </c>
      <c r="F7" s="10">
        <v>27</v>
      </c>
    </row>
    <row r="8" spans="2:6" x14ac:dyDescent="0.2">
      <c r="B8" s="2" t="s">
        <v>11</v>
      </c>
      <c r="C8" s="2" t="s">
        <v>16</v>
      </c>
      <c r="D8" s="2" t="s">
        <v>19</v>
      </c>
      <c r="E8" s="10">
        <v>38</v>
      </c>
      <c r="F8" s="10">
        <v>56</v>
      </c>
    </row>
    <row r="9" spans="2:6" x14ac:dyDescent="0.2">
      <c r="B9" s="2" t="s">
        <v>12</v>
      </c>
      <c r="C9" s="2" t="s">
        <v>16</v>
      </c>
      <c r="D9" s="2" t="s">
        <v>19</v>
      </c>
      <c r="E9" s="10">
        <v>38</v>
      </c>
      <c r="F9" s="10">
        <v>65</v>
      </c>
    </row>
    <row r="10" spans="2:6" x14ac:dyDescent="0.2">
      <c r="B10" s="2" t="s">
        <v>8</v>
      </c>
      <c r="C10" s="2" t="s">
        <v>5</v>
      </c>
      <c r="D10" s="2" t="s">
        <v>18</v>
      </c>
      <c r="E10" s="10">
        <v>34</v>
      </c>
      <c r="F10" s="10">
        <v>90</v>
      </c>
    </row>
    <row r="11" spans="2:6" x14ac:dyDescent="0.2">
      <c r="B11" s="2" t="s">
        <v>14</v>
      </c>
      <c r="C11" s="2" t="s">
        <v>17</v>
      </c>
      <c r="D11" s="2" t="s">
        <v>19</v>
      </c>
      <c r="E11" s="10">
        <v>38</v>
      </c>
      <c r="F11" s="10">
        <v>84</v>
      </c>
    </row>
    <row r="12" spans="2:6" x14ac:dyDescent="0.2">
      <c r="B12" s="2" t="s">
        <v>15</v>
      </c>
      <c r="C12" s="2" t="s">
        <v>17</v>
      </c>
      <c r="D12" s="2" t="s">
        <v>18</v>
      </c>
      <c r="E12" s="10">
        <v>38</v>
      </c>
      <c r="F12" s="10">
        <v>79</v>
      </c>
    </row>
    <row r="13" spans="2:6" ht="12.75" thickBot="1" x14ac:dyDescent="0.25">
      <c r="B13" s="7" t="s">
        <v>21</v>
      </c>
      <c r="C13" s="12"/>
      <c r="D13" s="12"/>
      <c r="E13" s="13">
        <f>SUM(E4:E12)</f>
        <v>330</v>
      </c>
      <c r="F13" s="13">
        <f>SUM(F4:F12)</f>
        <v>593</v>
      </c>
    </row>
    <row r="18" spans="3:5" x14ac:dyDescent="0.2">
      <c r="C18" s="16" t="s">
        <v>16</v>
      </c>
      <c r="E18" s="22">
        <f>SUMIF(C4:C12,C18,E4:E12)</f>
        <v>114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F16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10.7109375" style="2" customWidth="1"/>
    <col min="4" max="4" width="17.7109375" style="2" customWidth="1"/>
    <col min="5" max="5" width="12.42578125" style="2" bestFit="1" customWidth="1"/>
    <col min="6" max="6" width="12.28515625" style="2" bestFit="1" customWidth="1"/>
    <col min="7" max="16384" width="9.140625" style="2"/>
  </cols>
  <sheetData>
    <row r="1" spans="2:6" ht="15.75" x14ac:dyDescent="0.25">
      <c r="B1" s="3" t="s">
        <v>35</v>
      </c>
    </row>
    <row r="3" spans="2:6" ht="12.75" thickBot="1" x14ac:dyDescent="0.25">
      <c r="B3" s="4" t="s">
        <v>1</v>
      </c>
      <c r="C3" s="4" t="s">
        <v>3</v>
      </c>
      <c r="D3" s="4" t="s">
        <v>7</v>
      </c>
      <c r="E3" s="9" t="s">
        <v>4</v>
      </c>
      <c r="F3" s="9" t="s">
        <v>2</v>
      </c>
    </row>
    <row r="4" spans="2:6" x14ac:dyDescent="0.2">
      <c r="B4" s="2" t="s">
        <v>6</v>
      </c>
      <c r="C4" s="2" t="s">
        <v>5</v>
      </c>
      <c r="D4" s="2" t="s">
        <v>18</v>
      </c>
      <c r="E4" s="10">
        <v>34</v>
      </c>
      <c r="F4" s="10">
        <v>71</v>
      </c>
    </row>
    <row r="5" spans="2:6" x14ac:dyDescent="0.2">
      <c r="B5" s="2" t="s">
        <v>10</v>
      </c>
      <c r="C5" s="2" t="s">
        <v>16</v>
      </c>
      <c r="D5" s="2" t="s">
        <v>18</v>
      </c>
      <c r="E5" s="10">
        <v>38</v>
      </c>
      <c r="F5" s="10">
        <v>57</v>
      </c>
    </row>
    <row r="6" spans="2:6" x14ac:dyDescent="0.2">
      <c r="B6" s="2" t="s">
        <v>13</v>
      </c>
      <c r="C6" s="2" t="s">
        <v>17</v>
      </c>
      <c r="D6" s="2" t="s">
        <v>18</v>
      </c>
      <c r="E6" s="10">
        <v>38</v>
      </c>
      <c r="F6" s="10">
        <v>64</v>
      </c>
    </row>
    <row r="7" spans="2:6" x14ac:dyDescent="0.2">
      <c r="B7" s="2" t="s">
        <v>9</v>
      </c>
      <c r="C7" s="2" t="s">
        <v>5</v>
      </c>
      <c r="D7" s="2" t="s">
        <v>19</v>
      </c>
      <c r="E7" s="10">
        <v>34</v>
      </c>
      <c r="F7" s="10">
        <v>27</v>
      </c>
    </row>
    <row r="8" spans="2:6" x14ac:dyDescent="0.2">
      <c r="B8" s="2" t="s">
        <v>11</v>
      </c>
      <c r="C8" s="2" t="s">
        <v>16</v>
      </c>
      <c r="D8" s="2" t="s">
        <v>19</v>
      </c>
      <c r="E8" s="10">
        <v>38</v>
      </c>
      <c r="F8" s="10">
        <v>56</v>
      </c>
    </row>
    <row r="9" spans="2:6" x14ac:dyDescent="0.2">
      <c r="B9" s="2" t="s">
        <v>12</v>
      </c>
      <c r="C9" s="2" t="s">
        <v>16</v>
      </c>
      <c r="D9" s="2" t="s">
        <v>19</v>
      </c>
      <c r="E9" s="10">
        <v>38</v>
      </c>
      <c r="F9" s="10">
        <v>65</v>
      </c>
    </row>
    <row r="10" spans="2:6" x14ac:dyDescent="0.2">
      <c r="B10" s="2" t="s">
        <v>8</v>
      </c>
      <c r="C10" s="2" t="s">
        <v>5</v>
      </c>
      <c r="D10" s="2" t="s">
        <v>18</v>
      </c>
      <c r="E10" s="10">
        <v>34</v>
      </c>
      <c r="F10" s="10">
        <v>90</v>
      </c>
    </row>
    <row r="11" spans="2:6" x14ac:dyDescent="0.2">
      <c r="B11" s="2" t="s">
        <v>14</v>
      </c>
      <c r="C11" s="2" t="s">
        <v>17</v>
      </c>
      <c r="D11" s="2" t="s">
        <v>19</v>
      </c>
      <c r="E11" s="10">
        <v>38</v>
      </c>
      <c r="F11" s="10">
        <v>84</v>
      </c>
    </row>
    <row r="12" spans="2:6" x14ac:dyDescent="0.2">
      <c r="B12" s="2" t="s">
        <v>15</v>
      </c>
      <c r="C12" s="2" t="s">
        <v>17</v>
      </c>
      <c r="D12" s="2" t="s">
        <v>18</v>
      </c>
      <c r="E12" s="10">
        <v>38</v>
      </c>
      <c r="F12" s="10">
        <v>79</v>
      </c>
    </row>
    <row r="13" spans="2:6" ht="12.75" thickBot="1" x14ac:dyDescent="0.25">
      <c r="B13" s="7" t="s">
        <v>21</v>
      </c>
      <c r="C13" s="12"/>
      <c r="D13" s="12"/>
      <c r="E13" s="13">
        <f>SUM(E4:E12)</f>
        <v>330</v>
      </c>
      <c r="F13" s="13">
        <f>SUM(F4:F12)</f>
        <v>593</v>
      </c>
    </row>
    <row r="16" spans="2:6" x14ac:dyDescent="0.2">
      <c r="C16" s="16" t="s">
        <v>17</v>
      </c>
      <c r="D16" s="16" t="s">
        <v>18</v>
      </c>
      <c r="F16" s="23">
        <f>SUMIFS(F4:F12,C4:C12,C16,D4:D12,D16)</f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G16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16.140625" style="2" bestFit="1" customWidth="1"/>
    <col min="5" max="5" width="12.42578125" style="2" bestFit="1" customWidth="1"/>
    <col min="6" max="6" width="12.28515625" style="2" bestFit="1" customWidth="1"/>
    <col min="7" max="16384" width="9.140625" style="2"/>
  </cols>
  <sheetData>
    <row r="1" spans="2:7" ht="15.75" x14ac:dyDescent="0.25">
      <c r="B1" s="3" t="s">
        <v>36</v>
      </c>
    </row>
    <row r="3" spans="2:7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7" x14ac:dyDescent="0.2">
      <c r="B4" s="2" t="s">
        <v>6</v>
      </c>
      <c r="C4" s="2" t="s">
        <v>5</v>
      </c>
      <c r="D4" s="2" t="s">
        <v>18</v>
      </c>
      <c r="E4" s="5">
        <v>34</v>
      </c>
      <c r="F4" s="5">
        <v>71</v>
      </c>
    </row>
    <row r="5" spans="2:7" x14ac:dyDescent="0.2">
      <c r="B5" s="2" t="s">
        <v>10</v>
      </c>
      <c r="C5" s="2" t="s">
        <v>16</v>
      </c>
      <c r="D5" s="2" t="s">
        <v>18</v>
      </c>
      <c r="E5" s="5">
        <v>38</v>
      </c>
      <c r="F5" s="5">
        <v>57</v>
      </c>
    </row>
    <row r="6" spans="2:7" x14ac:dyDescent="0.2">
      <c r="B6" s="2" t="s">
        <v>13</v>
      </c>
      <c r="C6" s="2" t="s">
        <v>17</v>
      </c>
      <c r="D6" s="2" t="s">
        <v>18</v>
      </c>
      <c r="E6" s="5">
        <v>38</v>
      </c>
      <c r="F6" s="5">
        <v>64</v>
      </c>
    </row>
    <row r="7" spans="2:7" x14ac:dyDescent="0.2">
      <c r="B7" s="2" t="s">
        <v>9</v>
      </c>
      <c r="C7" s="2" t="s">
        <v>5</v>
      </c>
      <c r="D7" s="2" t="s">
        <v>19</v>
      </c>
      <c r="E7" s="5">
        <v>34</v>
      </c>
      <c r="F7" s="5">
        <v>27</v>
      </c>
    </row>
    <row r="8" spans="2:7" x14ac:dyDescent="0.2">
      <c r="B8" s="2" t="s">
        <v>11</v>
      </c>
      <c r="C8" s="2" t="s">
        <v>16</v>
      </c>
      <c r="D8" s="2" t="s">
        <v>19</v>
      </c>
      <c r="E8" s="5">
        <v>38</v>
      </c>
      <c r="F8" s="5">
        <v>56</v>
      </c>
    </row>
    <row r="9" spans="2:7" x14ac:dyDescent="0.2">
      <c r="B9" s="2" t="s">
        <v>12</v>
      </c>
      <c r="C9" s="2" t="s">
        <v>16</v>
      </c>
      <c r="D9" s="2" t="s">
        <v>19</v>
      </c>
      <c r="E9" s="5">
        <v>38</v>
      </c>
      <c r="F9" s="5">
        <v>65</v>
      </c>
    </row>
    <row r="10" spans="2:7" x14ac:dyDescent="0.2">
      <c r="B10" s="2" t="s">
        <v>8</v>
      </c>
      <c r="C10" s="2" t="s">
        <v>5</v>
      </c>
      <c r="D10" s="2" t="s">
        <v>18</v>
      </c>
      <c r="E10" s="5">
        <v>34</v>
      </c>
      <c r="F10" s="5">
        <v>90</v>
      </c>
    </row>
    <row r="11" spans="2:7" x14ac:dyDescent="0.2">
      <c r="B11" s="2" t="s">
        <v>14</v>
      </c>
      <c r="C11" s="2" t="s">
        <v>17</v>
      </c>
      <c r="D11" s="2" t="s">
        <v>19</v>
      </c>
      <c r="E11" s="5">
        <v>38</v>
      </c>
      <c r="F11" s="5">
        <v>84</v>
      </c>
    </row>
    <row r="12" spans="2:7" x14ac:dyDescent="0.2">
      <c r="B12" s="2" t="s">
        <v>15</v>
      </c>
      <c r="C12" s="2" t="s">
        <v>17</v>
      </c>
      <c r="D12" s="2" t="s">
        <v>18</v>
      </c>
      <c r="E12" s="5">
        <v>38</v>
      </c>
      <c r="F12" s="5">
        <v>79</v>
      </c>
    </row>
    <row r="13" spans="2:7" x14ac:dyDescent="0.2">
      <c r="B13" s="14"/>
      <c r="C13" s="14"/>
      <c r="D13" s="14"/>
      <c r="E13" s="14"/>
      <c r="F13" s="14"/>
      <c r="G13" s="14"/>
    </row>
    <row r="14" spans="2:7" x14ac:dyDescent="0.2">
      <c r="B14" s="26">
        <f>+COUNTA(B4:B12)</f>
        <v>9</v>
      </c>
      <c r="C14" s="14"/>
      <c r="D14" s="14"/>
      <c r="E14" s="26"/>
      <c r="F14" s="14"/>
      <c r="G14" s="14"/>
    </row>
    <row r="16" spans="2:7" x14ac:dyDescent="0.2">
      <c r="B16" s="5"/>
      <c r="C16" s="5"/>
      <c r="D16" s="5"/>
      <c r="E1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H14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16.140625" style="2" bestFit="1" customWidth="1"/>
    <col min="5" max="5" width="12.42578125" style="2" bestFit="1" customWidth="1"/>
    <col min="6" max="6" width="12.28515625" style="2" bestFit="1" customWidth="1"/>
    <col min="7" max="16384" width="9.140625" style="2"/>
  </cols>
  <sheetData>
    <row r="1" spans="2:8" ht="15.75" x14ac:dyDescent="0.25">
      <c r="B1" s="3" t="s">
        <v>37</v>
      </c>
    </row>
    <row r="3" spans="2:8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8" x14ac:dyDescent="0.2">
      <c r="B4" s="2" t="s">
        <v>6</v>
      </c>
      <c r="C4" s="2" t="s">
        <v>5</v>
      </c>
      <c r="D4" s="2" t="s">
        <v>18</v>
      </c>
      <c r="E4" s="5">
        <v>34</v>
      </c>
      <c r="F4" s="5">
        <v>71</v>
      </c>
    </row>
    <row r="5" spans="2:8" x14ac:dyDescent="0.2">
      <c r="B5" s="2" t="s">
        <v>10</v>
      </c>
      <c r="C5" s="2" t="s">
        <v>16</v>
      </c>
      <c r="D5" s="2" t="s">
        <v>18</v>
      </c>
      <c r="E5" s="5">
        <v>38</v>
      </c>
      <c r="F5" s="5">
        <v>57</v>
      </c>
    </row>
    <row r="6" spans="2:8" x14ac:dyDescent="0.2">
      <c r="B6" s="2" t="s">
        <v>13</v>
      </c>
      <c r="C6" s="2" t="s">
        <v>17</v>
      </c>
      <c r="D6" s="2" t="s">
        <v>18</v>
      </c>
      <c r="E6" s="5">
        <v>38</v>
      </c>
      <c r="F6" s="5">
        <v>64</v>
      </c>
    </row>
    <row r="7" spans="2:8" x14ac:dyDescent="0.2">
      <c r="B7" s="2" t="s">
        <v>9</v>
      </c>
      <c r="C7" s="2" t="s">
        <v>5</v>
      </c>
      <c r="D7" s="2" t="s">
        <v>19</v>
      </c>
      <c r="E7" s="5">
        <v>34</v>
      </c>
      <c r="F7" s="5">
        <v>27</v>
      </c>
    </row>
    <row r="8" spans="2:8" x14ac:dyDescent="0.2">
      <c r="B8" s="2" t="s">
        <v>11</v>
      </c>
      <c r="C8" s="2" t="s">
        <v>16</v>
      </c>
      <c r="D8" s="2" t="s">
        <v>19</v>
      </c>
      <c r="E8" s="5">
        <v>38</v>
      </c>
      <c r="F8" s="5">
        <v>56</v>
      </c>
    </row>
    <row r="9" spans="2:8" x14ac:dyDescent="0.2">
      <c r="B9" s="2" t="s">
        <v>12</v>
      </c>
      <c r="C9" s="2" t="s">
        <v>16</v>
      </c>
      <c r="D9" s="2" t="s">
        <v>19</v>
      </c>
      <c r="E9" s="5">
        <v>38</v>
      </c>
      <c r="F9" s="5">
        <v>65</v>
      </c>
    </row>
    <row r="10" spans="2:8" x14ac:dyDescent="0.2">
      <c r="B10" s="2" t="s">
        <v>8</v>
      </c>
      <c r="C10" s="2" t="s">
        <v>5</v>
      </c>
      <c r="D10" s="2" t="s">
        <v>18</v>
      </c>
      <c r="E10" s="5">
        <v>34</v>
      </c>
      <c r="F10" s="5">
        <v>90</v>
      </c>
    </row>
    <row r="11" spans="2:8" x14ac:dyDescent="0.2">
      <c r="B11" s="2" t="s">
        <v>14</v>
      </c>
      <c r="C11" s="2" t="s">
        <v>17</v>
      </c>
      <c r="D11" s="2" t="s">
        <v>19</v>
      </c>
      <c r="E11" s="5">
        <v>38</v>
      </c>
      <c r="F11" s="5">
        <v>84</v>
      </c>
    </row>
    <row r="12" spans="2:8" x14ac:dyDescent="0.2">
      <c r="B12" s="2" t="s">
        <v>15</v>
      </c>
      <c r="C12" s="2" t="s">
        <v>17</v>
      </c>
      <c r="D12" s="2" t="s">
        <v>18</v>
      </c>
      <c r="E12" s="5">
        <v>38</v>
      </c>
      <c r="F12" s="5">
        <v>79</v>
      </c>
    </row>
    <row r="13" spans="2:8" x14ac:dyDescent="0.2">
      <c r="B13" s="14"/>
      <c r="C13" s="14"/>
      <c r="D13" s="14"/>
      <c r="E13" s="14"/>
      <c r="F13" s="14"/>
      <c r="G13" s="14"/>
      <c r="H13" s="14"/>
    </row>
    <row r="14" spans="2:8" x14ac:dyDescent="0.2">
      <c r="F14" s="24">
        <f>+COUNTIF(F4:F12,"&gt;60")</f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F14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8.140625" style="2" bestFit="1" customWidth="1"/>
    <col min="4" max="4" width="16.140625" style="2" bestFit="1" customWidth="1"/>
    <col min="5" max="5" width="12.42578125" style="2" bestFit="1" customWidth="1"/>
    <col min="6" max="6" width="12.28515625" style="2" bestFit="1" customWidth="1"/>
    <col min="7" max="16384" width="9.140625" style="2"/>
  </cols>
  <sheetData>
    <row r="1" spans="2:6" ht="15.75" x14ac:dyDescent="0.25">
      <c r="B1" s="3" t="s">
        <v>38</v>
      </c>
    </row>
    <row r="3" spans="2:6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6" x14ac:dyDescent="0.2">
      <c r="B4" s="2" t="s">
        <v>6</v>
      </c>
      <c r="C4" s="2" t="s">
        <v>5</v>
      </c>
      <c r="D4" s="2" t="s">
        <v>18</v>
      </c>
      <c r="E4" s="5">
        <v>34</v>
      </c>
      <c r="F4" s="5">
        <v>71</v>
      </c>
    </row>
    <row r="5" spans="2:6" x14ac:dyDescent="0.2">
      <c r="B5" s="2" t="s">
        <v>10</v>
      </c>
      <c r="C5" s="2" t="s">
        <v>16</v>
      </c>
      <c r="D5" s="2" t="s">
        <v>18</v>
      </c>
      <c r="E5" s="5">
        <v>38</v>
      </c>
      <c r="F5" s="5">
        <v>57</v>
      </c>
    </row>
    <row r="6" spans="2:6" x14ac:dyDescent="0.2">
      <c r="B6" s="2" t="s">
        <v>13</v>
      </c>
      <c r="C6" s="2" t="s">
        <v>17</v>
      </c>
      <c r="D6" s="2" t="s">
        <v>18</v>
      </c>
      <c r="E6" s="5">
        <v>38</v>
      </c>
      <c r="F6" s="5">
        <v>64</v>
      </c>
    </row>
    <row r="7" spans="2:6" x14ac:dyDescent="0.2">
      <c r="B7" s="2" t="s">
        <v>9</v>
      </c>
      <c r="C7" s="2" t="s">
        <v>5</v>
      </c>
      <c r="D7" s="2" t="s">
        <v>19</v>
      </c>
      <c r="E7" s="5">
        <v>34</v>
      </c>
      <c r="F7" s="5">
        <v>27</v>
      </c>
    </row>
    <row r="8" spans="2:6" x14ac:dyDescent="0.2">
      <c r="B8" s="2" t="s">
        <v>11</v>
      </c>
      <c r="C8" s="2" t="s">
        <v>16</v>
      </c>
      <c r="D8" s="2" t="s">
        <v>19</v>
      </c>
      <c r="E8" s="5">
        <v>38</v>
      </c>
      <c r="F8" s="5">
        <v>56</v>
      </c>
    </row>
    <row r="9" spans="2:6" x14ac:dyDescent="0.2">
      <c r="B9" s="2" t="s">
        <v>12</v>
      </c>
      <c r="C9" s="2" t="s">
        <v>16</v>
      </c>
      <c r="D9" s="2" t="s">
        <v>19</v>
      </c>
      <c r="E9" s="5">
        <v>38</v>
      </c>
      <c r="F9" s="5">
        <v>65</v>
      </c>
    </row>
    <row r="10" spans="2:6" x14ac:dyDescent="0.2">
      <c r="B10" s="2" t="s">
        <v>8</v>
      </c>
      <c r="C10" s="2" t="s">
        <v>5</v>
      </c>
      <c r="D10" s="2" t="s">
        <v>18</v>
      </c>
      <c r="E10" s="5">
        <v>34</v>
      </c>
      <c r="F10" s="5">
        <v>90</v>
      </c>
    </row>
    <row r="11" spans="2:6" x14ac:dyDescent="0.2">
      <c r="B11" s="2" t="s">
        <v>14</v>
      </c>
      <c r="C11" s="2" t="s">
        <v>17</v>
      </c>
      <c r="D11" s="2" t="s">
        <v>19</v>
      </c>
      <c r="E11" s="5">
        <v>38</v>
      </c>
      <c r="F11" s="5">
        <v>84</v>
      </c>
    </row>
    <row r="12" spans="2:6" x14ac:dyDescent="0.2">
      <c r="B12" s="2" t="s">
        <v>15</v>
      </c>
      <c r="C12" s="2" t="s">
        <v>17</v>
      </c>
      <c r="D12" s="2" t="s">
        <v>18</v>
      </c>
      <c r="E12" s="5">
        <v>38</v>
      </c>
      <c r="F12" s="5">
        <v>79</v>
      </c>
    </row>
    <row r="13" spans="2:6" x14ac:dyDescent="0.2">
      <c r="B13" s="14"/>
      <c r="C13" s="14"/>
      <c r="D13" s="14"/>
      <c r="E13" s="14"/>
      <c r="F13" s="14"/>
    </row>
    <row r="14" spans="2:6" x14ac:dyDescent="0.2">
      <c r="F14" s="24">
        <f>COUNTIFS(D4:D12,"Yes",F4:F12,"&gt;60")</f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16"/>
  <sheetViews>
    <sheetView workbookViewId="0"/>
  </sheetViews>
  <sheetFormatPr defaultRowHeight="12" x14ac:dyDescent="0.2"/>
  <cols>
    <col min="1" max="1" width="2" style="2" customWidth="1"/>
    <col min="2" max="2" width="15.85546875" style="2" bestFit="1" customWidth="1"/>
    <col min="3" max="3" width="9.140625" style="2"/>
    <col min="4" max="4" width="16.140625" style="2" bestFit="1" customWidth="1"/>
    <col min="5" max="5" width="14.5703125" style="2" bestFit="1" customWidth="1"/>
    <col min="6" max="6" width="12.28515625" style="2" bestFit="1" customWidth="1"/>
    <col min="7" max="16384" width="9.140625" style="2"/>
  </cols>
  <sheetData>
    <row r="1" spans="2:6" ht="15.75" x14ac:dyDescent="0.25">
      <c r="B1" s="3" t="s">
        <v>39</v>
      </c>
    </row>
    <row r="3" spans="2:6" ht="12.75" thickBot="1" x14ac:dyDescent="0.25">
      <c r="B3" s="4" t="s">
        <v>1</v>
      </c>
      <c r="C3" s="4" t="s">
        <v>3</v>
      </c>
      <c r="D3" s="4" t="s">
        <v>7</v>
      </c>
      <c r="E3" s="4" t="s">
        <v>4</v>
      </c>
      <c r="F3" s="4" t="s">
        <v>2</v>
      </c>
    </row>
    <row r="4" spans="2:6" x14ac:dyDescent="0.2">
      <c r="B4" s="2" t="s">
        <v>6</v>
      </c>
      <c r="C4" s="2" t="s">
        <v>5</v>
      </c>
      <c r="D4" s="2" t="s">
        <v>18</v>
      </c>
      <c r="E4" s="5">
        <v>34</v>
      </c>
      <c r="F4" s="5">
        <v>71</v>
      </c>
    </row>
    <row r="5" spans="2:6" x14ac:dyDescent="0.2">
      <c r="B5" s="2" t="s">
        <v>10</v>
      </c>
      <c r="C5" s="2" t="s">
        <v>16</v>
      </c>
      <c r="D5" s="2" t="s">
        <v>18</v>
      </c>
      <c r="E5" s="5">
        <v>38</v>
      </c>
      <c r="F5" s="5">
        <v>57</v>
      </c>
    </row>
    <row r="6" spans="2:6" x14ac:dyDescent="0.2">
      <c r="B6" s="2" t="s">
        <v>13</v>
      </c>
      <c r="C6" s="2" t="s">
        <v>17</v>
      </c>
      <c r="D6" s="2" t="s">
        <v>18</v>
      </c>
      <c r="E6" s="5">
        <v>38</v>
      </c>
      <c r="F6" s="5">
        <v>64</v>
      </c>
    </row>
    <row r="7" spans="2:6" x14ac:dyDescent="0.2">
      <c r="B7" s="2" t="s">
        <v>9</v>
      </c>
      <c r="C7" s="2" t="s">
        <v>5</v>
      </c>
      <c r="D7" s="2" t="s">
        <v>19</v>
      </c>
      <c r="E7" s="5">
        <v>34</v>
      </c>
      <c r="F7" s="5" t="s">
        <v>20</v>
      </c>
    </row>
    <row r="8" spans="2:6" x14ac:dyDescent="0.2">
      <c r="B8" s="2" t="s">
        <v>11</v>
      </c>
      <c r="C8" s="2" t="s">
        <v>16</v>
      </c>
      <c r="D8" s="2" t="s">
        <v>19</v>
      </c>
      <c r="E8" s="5">
        <v>38</v>
      </c>
      <c r="F8" s="5">
        <v>56</v>
      </c>
    </row>
    <row r="9" spans="2:6" x14ac:dyDescent="0.2">
      <c r="B9" s="2" t="s">
        <v>12</v>
      </c>
      <c r="C9" s="2" t="s">
        <v>16</v>
      </c>
      <c r="D9" s="2" t="s">
        <v>19</v>
      </c>
      <c r="E9" s="5">
        <v>38</v>
      </c>
      <c r="F9" s="5">
        <v>65</v>
      </c>
    </row>
    <row r="10" spans="2:6" x14ac:dyDescent="0.2">
      <c r="B10" s="2" t="s">
        <v>8</v>
      </c>
      <c r="C10" s="2" t="s">
        <v>5</v>
      </c>
      <c r="D10" s="2" t="s">
        <v>18</v>
      </c>
      <c r="E10" s="5">
        <v>34</v>
      </c>
      <c r="F10" s="5">
        <v>90</v>
      </c>
    </row>
    <row r="11" spans="2:6" x14ac:dyDescent="0.2">
      <c r="B11" s="2" t="s">
        <v>14</v>
      </c>
      <c r="C11" s="2" t="s">
        <v>17</v>
      </c>
      <c r="D11" s="2" t="s">
        <v>19</v>
      </c>
      <c r="E11" s="5">
        <v>38</v>
      </c>
      <c r="F11" s="5">
        <v>84</v>
      </c>
    </row>
    <row r="12" spans="2:6" x14ac:dyDescent="0.2">
      <c r="B12" s="2" t="s">
        <v>15</v>
      </c>
      <c r="C12" s="2" t="s">
        <v>17</v>
      </c>
      <c r="D12" s="2" t="s">
        <v>18</v>
      </c>
      <c r="E12" s="5">
        <v>38</v>
      </c>
      <c r="F12" s="5">
        <v>79</v>
      </c>
    </row>
    <row r="15" spans="2:6" x14ac:dyDescent="0.2">
      <c r="E15" s="15"/>
      <c r="F15" s="24">
        <f>AVERAGEIF(D4:D12,"Yes",F4:F12)</f>
        <v>72.2</v>
      </c>
    </row>
    <row r="16" spans="2:6" x14ac:dyDescent="0.2">
      <c r="E16" s="15"/>
      <c r="F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 --&gt;</vt:lpstr>
      <vt:lpstr>1. IF</vt:lpstr>
      <vt:lpstr>2. SUM</vt:lpstr>
      <vt:lpstr>2. SUMIF</vt:lpstr>
      <vt:lpstr>2. SUMIFS</vt:lpstr>
      <vt:lpstr>3. COUNT</vt:lpstr>
      <vt:lpstr>3. COUNTIF</vt:lpstr>
      <vt:lpstr>3. COUNTIFS</vt:lpstr>
      <vt:lpstr>4. AVERAGE&amp;AVERAGEIF</vt:lpstr>
      <vt:lpstr>5. LEFT, RIGHT, MID</vt:lpstr>
      <vt:lpstr>5. UPPER, LOWER &amp; PROPER</vt:lpstr>
      <vt:lpstr>5. &amp;,CONCATENATE</vt:lpstr>
      <vt:lpstr>6. MAX,MIN</vt:lpstr>
      <vt:lpstr>7. ROUND</vt:lpstr>
      <vt:lpstr>8. VLOOKUP</vt:lpstr>
      <vt:lpstr>8. HLOOKUP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2020-07-18T11:30:56Z</dcterms:modified>
</cp:coreProperties>
</file>